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1660" windowHeight="10110" activeTab="0"/>
  </bookViews>
  <sheets>
    <sheet name="classement" sheetId="1" r:id="rId1"/>
    <sheet name="Buteurs" sheetId="2" r:id="rId2"/>
    <sheet name="Feuil3" sheetId="3" r:id="rId3"/>
    <sheet name="Feuil1" sheetId="4" r:id="rId4"/>
    <sheet name="Feuil2" sheetId="5" r:id="rId5"/>
    <sheet name="Feuil4" sheetId="6" r:id="rId6"/>
    <sheet name="classement (2)" sheetId="7" r:id="rId7"/>
  </sheets>
  <definedNames>
    <definedName name="_xlfn.NETWORKDAYS.INTL" hidden="1">#NAME?</definedName>
    <definedName name="_xlnm.Print_Area" localSheetId="1">'Buteurs'!$B$1:$AL$28</definedName>
    <definedName name="_xlnm.Print_Area" localSheetId="0">'classement'!$B$1:$AQ$44</definedName>
    <definedName name="_xlnm.Print_Area" localSheetId="6">'classement (2)'!$B$1:$AD$43</definedName>
  </definedNames>
  <calcPr fullCalcOnLoad="1"/>
</workbook>
</file>

<file path=xl/sharedStrings.xml><?xml version="1.0" encoding="utf-8"?>
<sst xmlns="http://schemas.openxmlformats.org/spreadsheetml/2006/main" count="167" uniqueCount="71">
  <si>
    <t>Total</t>
  </si>
  <si>
    <t>Richard</t>
  </si>
  <si>
    <t>Michael</t>
  </si>
  <si>
    <t>Guy-lou</t>
  </si>
  <si>
    <t>Pierrot</t>
  </si>
  <si>
    <t>Eric</t>
  </si>
  <si>
    <t>Alain</t>
  </si>
  <si>
    <t>Fred</t>
  </si>
  <si>
    <t>Momme</t>
  </si>
  <si>
    <t>Toffe</t>
  </si>
  <si>
    <t>Vict</t>
  </si>
  <si>
    <t>Nuls</t>
  </si>
  <si>
    <t>Defait</t>
  </si>
  <si>
    <t>Prés</t>
  </si>
  <si>
    <t>Alex</t>
  </si>
  <si>
    <t>Jeame</t>
  </si>
  <si>
    <t>semaine précédente</t>
  </si>
  <si>
    <t>Francis</t>
  </si>
  <si>
    <t>Jean-Pierre</t>
  </si>
  <si>
    <t>Arsenal</t>
  </si>
  <si>
    <t>Georges</t>
  </si>
  <si>
    <t>Arnaud</t>
  </si>
  <si>
    <t>Laurent</t>
  </si>
  <si>
    <t>Benjamin</t>
  </si>
  <si>
    <t>Pelo</t>
  </si>
  <si>
    <t>Petit Pate</t>
  </si>
  <si>
    <t>Fabien</t>
  </si>
  <si>
    <t>Yves</t>
  </si>
  <si>
    <t>Rodge</t>
  </si>
  <si>
    <t>Jimmy</t>
  </si>
  <si>
    <t>Le Flame</t>
  </si>
  <si>
    <t>Michel Deb</t>
  </si>
  <si>
    <t>Jef</t>
  </si>
  <si>
    <t>Lonec</t>
  </si>
  <si>
    <t>Thomas W</t>
  </si>
  <si>
    <t>Gerard</t>
  </si>
  <si>
    <t>Freddy</t>
  </si>
  <si>
    <t>Cedric</t>
  </si>
  <si>
    <t>Jclaude</t>
  </si>
  <si>
    <t>Nicolas</t>
  </si>
  <si>
    <t>Ocelot</t>
  </si>
  <si>
    <t>Didier</t>
  </si>
  <si>
    <t>Thierry</t>
  </si>
  <si>
    <t>Laurent 2</t>
  </si>
  <si>
    <t>Jimmy Drog</t>
  </si>
  <si>
    <t>Arnaud Drog</t>
  </si>
  <si>
    <t>total</t>
  </si>
  <si>
    <t>Quentin</t>
  </si>
  <si>
    <t>Simon</t>
  </si>
  <si>
    <t>François</t>
  </si>
  <si>
    <t>Oufti</t>
  </si>
  <si>
    <t>Ben</t>
  </si>
  <si>
    <t xml:space="preserve">Benjamin </t>
  </si>
  <si>
    <t>Timou</t>
  </si>
  <si>
    <t>Flame</t>
  </si>
  <si>
    <t>Guylou</t>
  </si>
  <si>
    <t>G</t>
  </si>
  <si>
    <t>N</t>
  </si>
  <si>
    <t>P</t>
  </si>
  <si>
    <t>Pr</t>
  </si>
  <si>
    <t>Tot</t>
  </si>
  <si>
    <t>Cl</t>
  </si>
  <si>
    <t>Nom</t>
  </si>
  <si>
    <t>Ben-oît</t>
  </si>
  <si>
    <t>JC</t>
  </si>
  <si>
    <t>Cédric</t>
  </si>
  <si>
    <t>Karim</t>
  </si>
  <si>
    <t>Vincent</t>
  </si>
  <si>
    <t>Ture</t>
  </si>
  <si>
    <t>Benoît</t>
  </si>
  <si>
    <t>Sébastien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</si>
</sst>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m"/>
    <numFmt numFmtId="173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16" fontId="2" fillId="0" borderId="0" xfId="0" applyNumberFormat="1" applyFont="1" applyFill="1" applyBorder="1" applyAlignment="1" applyProtection="1">
      <alignment textRotation="255"/>
      <protection/>
    </xf>
    <xf numFmtId="0" fontId="2" fillId="0" borderId="10" xfId="0" applyFon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/>
      <protection/>
    </xf>
    <xf numFmtId="172" fontId="2" fillId="0" borderId="10" xfId="0" applyNumberFormat="1" applyFont="1" applyFill="1" applyBorder="1" applyAlignment="1" applyProtection="1">
      <alignment textRotation="255"/>
      <protection/>
    </xf>
    <xf numFmtId="16" fontId="2" fillId="0" borderId="10" xfId="0" applyNumberFormat="1" applyFont="1" applyFill="1" applyBorder="1" applyAlignment="1" applyProtection="1">
      <alignment textRotation="255"/>
      <protection/>
    </xf>
    <xf numFmtId="173" fontId="2" fillId="0" borderId="10" xfId="0" applyNumberFormat="1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1" fontId="3" fillId="0" borderId="0" xfId="0" applyNumberFormat="1" applyFont="1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2" fillId="0" borderId="10" xfId="0" applyFont="1" applyFill="1" applyBorder="1" applyAlignment="1" applyProtection="1">
      <alignment/>
      <protection/>
    </xf>
    <xf numFmtId="16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4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7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6" sqref="A6"/>
    </sheetView>
  </sheetViews>
  <sheetFormatPr defaultColWidth="9.140625" defaultRowHeight="12.75"/>
  <cols>
    <col min="1" max="1" width="6.421875" style="0" customWidth="1"/>
    <col min="2" max="2" width="5.140625" style="0" customWidth="1"/>
    <col min="3" max="3" width="29.7109375" style="0" customWidth="1"/>
    <col min="4" max="37" width="5.140625" style="0" customWidth="1"/>
    <col min="38" max="38" width="11.140625" style="0" customWidth="1"/>
    <col min="39" max="39" width="7.00390625" style="1" bestFit="1" customWidth="1"/>
    <col min="40" max="40" width="4.28125" style="1" bestFit="1" customWidth="1"/>
    <col min="41" max="41" width="4.28125" style="0" bestFit="1" customWidth="1"/>
    <col min="42" max="42" width="4.00390625" style="0" bestFit="1" customWidth="1"/>
    <col min="43" max="43" width="4.00390625" style="0" customWidth="1"/>
    <col min="44" max="44" width="5.7109375" style="0" bestFit="1" customWidth="1"/>
  </cols>
  <sheetData>
    <row r="1" spans="1:44" ht="96">
      <c r="A1" s="8" t="s">
        <v>16</v>
      </c>
      <c r="B1" s="9"/>
      <c r="C1" s="10"/>
      <c r="D1" s="11">
        <v>41158</v>
      </c>
      <c r="E1" s="11">
        <v>41172</v>
      </c>
      <c r="F1" s="11">
        <v>41178</v>
      </c>
      <c r="G1" s="11">
        <v>41186</v>
      </c>
      <c r="H1" s="11">
        <v>41200</v>
      </c>
      <c r="I1" s="11">
        <v>41206</v>
      </c>
      <c r="J1" s="11">
        <v>41221</v>
      </c>
      <c r="K1" s="11">
        <v>41228</v>
      </c>
      <c r="L1" s="11">
        <v>41235</v>
      </c>
      <c r="M1" s="11">
        <v>41242</v>
      </c>
      <c r="N1" s="11">
        <v>41249</v>
      </c>
      <c r="O1" s="11">
        <v>41256</v>
      </c>
      <c r="P1" s="11">
        <v>41263</v>
      </c>
      <c r="Q1" s="11">
        <v>41270</v>
      </c>
      <c r="R1" s="11">
        <v>41284</v>
      </c>
      <c r="S1" s="11">
        <v>41290</v>
      </c>
      <c r="T1" s="11">
        <v>41298</v>
      </c>
      <c r="U1" s="11">
        <v>41304</v>
      </c>
      <c r="V1" s="11">
        <v>41312</v>
      </c>
      <c r="W1" s="11">
        <v>41318</v>
      </c>
      <c r="X1" s="11">
        <v>41326</v>
      </c>
      <c r="Y1" s="11">
        <v>41332</v>
      </c>
      <c r="Z1" s="11">
        <v>41340</v>
      </c>
      <c r="AA1" s="11">
        <v>41346</v>
      </c>
      <c r="AB1" s="11">
        <v>41353</v>
      </c>
      <c r="AC1" s="11">
        <v>41361</v>
      </c>
      <c r="AD1" s="11">
        <v>41368</v>
      </c>
      <c r="AE1" s="11">
        <v>41375</v>
      </c>
      <c r="AF1" s="11">
        <v>41382</v>
      </c>
      <c r="AG1" s="11">
        <v>41388</v>
      </c>
      <c r="AH1" s="11">
        <v>41396</v>
      </c>
      <c r="AI1" s="11">
        <v>41410</v>
      </c>
      <c r="AJ1" s="11">
        <v>41417</v>
      </c>
      <c r="AK1" s="11">
        <v>41424</v>
      </c>
      <c r="AL1" s="11"/>
      <c r="AM1" s="12" t="s">
        <v>0</v>
      </c>
      <c r="AN1" s="2" t="s">
        <v>10</v>
      </c>
      <c r="AO1" s="2" t="s">
        <v>11</v>
      </c>
      <c r="AP1" s="2" t="s">
        <v>12</v>
      </c>
      <c r="AQ1" s="2" t="s">
        <v>13</v>
      </c>
      <c r="AR1">
        <v>34</v>
      </c>
    </row>
    <row r="2" spans="1:44" ht="15.75">
      <c r="A2" s="3">
        <v>1</v>
      </c>
      <c r="B2" s="3">
        <v>1</v>
      </c>
      <c r="C2" s="20" t="s">
        <v>51</v>
      </c>
      <c r="D2" s="7">
        <v>6</v>
      </c>
      <c r="E2" s="7">
        <v>2</v>
      </c>
      <c r="F2" s="7">
        <v>6</v>
      </c>
      <c r="G2" s="7">
        <v>6</v>
      </c>
      <c r="H2" s="7">
        <v>6</v>
      </c>
      <c r="I2" s="7">
        <v>6</v>
      </c>
      <c r="J2" s="7">
        <v>6</v>
      </c>
      <c r="K2" s="7">
        <v>6</v>
      </c>
      <c r="L2" s="7">
        <v>6</v>
      </c>
      <c r="M2" s="7">
        <v>6</v>
      </c>
      <c r="N2" s="7">
        <v>6</v>
      </c>
      <c r="O2" s="7">
        <v>6</v>
      </c>
      <c r="P2" s="7">
        <v>6</v>
      </c>
      <c r="Q2" s="7">
        <v>6</v>
      </c>
      <c r="R2" s="7">
        <v>6</v>
      </c>
      <c r="S2" s="7">
        <v>6</v>
      </c>
      <c r="T2" s="7">
        <v>6</v>
      </c>
      <c r="U2" s="7">
        <v>2</v>
      </c>
      <c r="V2" s="7">
        <v>4</v>
      </c>
      <c r="W2" s="7">
        <v>2</v>
      </c>
      <c r="X2" s="7">
        <v>0</v>
      </c>
      <c r="Y2" s="7">
        <v>0</v>
      </c>
      <c r="Z2" s="7">
        <v>6</v>
      </c>
      <c r="AA2" s="7">
        <v>2</v>
      </c>
      <c r="AB2" s="7">
        <v>0.5</v>
      </c>
      <c r="AC2" s="7">
        <v>6</v>
      </c>
      <c r="AD2" s="7">
        <v>6</v>
      </c>
      <c r="AE2" s="7">
        <v>0</v>
      </c>
      <c r="AF2" s="7">
        <v>6</v>
      </c>
      <c r="AG2" s="7">
        <v>0</v>
      </c>
      <c r="AH2" s="7">
        <v>6</v>
      </c>
      <c r="AI2" s="7">
        <v>0</v>
      </c>
      <c r="AJ2" s="7">
        <v>0</v>
      </c>
      <c r="AK2" s="7">
        <v>2</v>
      </c>
      <c r="AL2" s="7"/>
      <c r="AM2" s="13">
        <f>SUM(D2:AL2)</f>
        <v>140.5</v>
      </c>
      <c r="AN2" s="4">
        <f>COUNTIF(D2:AL2,6)+COUNTIF(D2:AL2,5.5)+COUNTIF(D2:AL2,5)</f>
        <v>21</v>
      </c>
      <c r="AO2" s="4">
        <f>COUNTIF(D2:AL2,4)+COUNTIF(D2:AL2,3.5)</f>
        <v>1</v>
      </c>
      <c r="AP2" s="4">
        <f>COUNTIF(D2:AL2,2)+COUNTIF(D2:AL2,1.5)+COUNTIF(D2:AL2,3)</f>
        <v>5</v>
      </c>
      <c r="AQ2" s="4">
        <f>AR$1-COUNTIF(D2:AL2,0)</f>
        <v>28</v>
      </c>
      <c r="AR2" s="17">
        <f aca="true" t="shared" si="0" ref="AR2:AR41">COUNTIF(D2:AL2,0.5)</f>
        <v>1</v>
      </c>
    </row>
    <row r="3" spans="1:44" ht="15.75">
      <c r="A3" s="3">
        <v>2</v>
      </c>
      <c r="B3" s="3">
        <v>2</v>
      </c>
      <c r="C3" s="6" t="s">
        <v>6</v>
      </c>
      <c r="D3" s="7">
        <v>6</v>
      </c>
      <c r="E3" s="7">
        <v>0</v>
      </c>
      <c r="F3" s="7">
        <v>6</v>
      </c>
      <c r="G3" s="7">
        <v>6</v>
      </c>
      <c r="H3" s="7">
        <v>0</v>
      </c>
      <c r="I3" s="7">
        <v>6</v>
      </c>
      <c r="J3" s="7">
        <v>2</v>
      </c>
      <c r="K3" s="7">
        <v>6</v>
      </c>
      <c r="L3" s="7">
        <v>6</v>
      </c>
      <c r="M3" s="7">
        <v>2</v>
      </c>
      <c r="N3" s="7">
        <v>6</v>
      </c>
      <c r="O3" s="7">
        <v>2</v>
      </c>
      <c r="P3" s="7">
        <v>6</v>
      </c>
      <c r="Q3" s="7">
        <v>2</v>
      </c>
      <c r="R3" s="7">
        <v>6</v>
      </c>
      <c r="S3" s="7">
        <v>2</v>
      </c>
      <c r="T3" s="7">
        <v>0</v>
      </c>
      <c r="U3" s="7">
        <v>0</v>
      </c>
      <c r="V3" s="7">
        <v>0</v>
      </c>
      <c r="W3" s="7">
        <v>6</v>
      </c>
      <c r="X3" s="7">
        <v>6</v>
      </c>
      <c r="Y3" s="7">
        <v>6</v>
      </c>
      <c r="Z3" s="7">
        <v>6</v>
      </c>
      <c r="AA3" s="7">
        <v>2</v>
      </c>
      <c r="AB3" s="7">
        <v>0.5</v>
      </c>
      <c r="AC3" s="7">
        <v>6</v>
      </c>
      <c r="AD3" s="7">
        <v>0</v>
      </c>
      <c r="AE3" s="7">
        <v>6</v>
      </c>
      <c r="AF3" s="7">
        <v>6</v>
      </c>
      <c r="AG3" s="7">
        <v>2</v>
      </c>
      <c r="AH3" s="7">
        <v>6</v>
      </c>
      <c r="AI3" s="7">
        <v>6</v>
      </c>
      <c r="AJ3" s="7">
        <v>6</v>
      </c>
      <c r="AK3" s="7">
        <v>6</v>
      </c>
      <c r="AL3" s="7"/>
      <c r="AM3" s="13">
        <f>SUM(D3:AL3)</f>
        <v>134.5</v>
      </c>
      <c r="AN3" s="4">
        <f>COUNTIF(D3:AL3,6)+COUNTIF(D3:AL3,5.5)+COUNTIF(D3:AL3,5)</f>
        <v>20</v>
      </c>
      <c r="AO3" s="4">
        <f>COUNTIF(D3:AL3,4)+COUNTIF(D3:AL3,3.5)</f>
        <v>0</v>
      </c>
      <c r="AP3" s="4">
        <f>COUNTIF(D3:AL3,2)+COUNTIF(D3:AL3,1.5)+COUNTIF(D3:AL3,3)</f>
        <v>7</v>
      </c>
      <c r="AQ3" s="4">
        <f>AR$1-COUNTIF(D3:AL3,0)</f>
        <v>28</v>
      </c>
      <c r="AR3" s="17">
        <f t="shared" si="0"/>
        <v>1</v>
      </c>
    </row>
    <row r="4" spans="1:44" ht="15.75">
      <c r="A4" s="3">
        <v>3</v>
      </c>
      <c r="B4" s="3">
        <v>3</v>
      </c>
      <c r="C4" s="5" t="s">
        <v>15</v>
      </c>
      <c r="D4" s="7">
        <v>6</v>
      </c>
      <c r="E4" s="7">
        <v>2</v>
      </c>
      <c r="F4" s="7">
        <v>6</v>
      </c>
      <c r="G4" s="7">
        <v>6</v>
      </c>
      <c r="H4" s="7">
        <v>2</v>
      </c>
      <c r="I4" s="7">
        <v>2</v>
      </c>
      <c r="J4" s="7">
        <v>6</v>
      </c>
      <c r="K4" s="7">
        <v>6</v>
      </c>
      <c r="L4" s="7">
        <v>2</v>
      </c>
      <c r="M4" s="7">
        <v>6</v>
      </c>
      <c r="N4" s="7">
        <v>2</v>
      </c>
      <c r="O4" s="7">
        <v>6</v>
      </c>
      <c r="P4" s="7">
        <v>2</v>
      </c>
      <c r="Q4" s="7">
        <v>6</v>
      </c>
      <c r="R4" s="7">
        <v>2</v>
      </c>
      <c r="S4" s="7">
        <v>6</v>
      </c>
      <c r="T4" s="7">
        <v>2</v>
      </c>
      <c r="U4" s="7">
        <v>6</v>
      </c>
      <c r="V4" s="7">
        <v>4</v>
      </c>
      <c r="W4" s="7">
        <v>6</v>
      </c>
      <c r="X4" s="7">
        <v>2</v>
      </c>
      <c r="Y4" s="7">
        <v>2</v>
      </c>
      <c r="Z4" s="7">
        <v>2</v>
      </c>
      <c r="AA4" s="7">
        <v>6</v>
      </c>
      <c r="AB4" s="7">
        <v>0.5</v>
      </c>
      <c r="AC4" s="7">
        <v>2</v>
      </c>
      <c r="AD4" s="7">
        <v>2</v>
      </c>
      <c r="AE4" s="7">
        <v>2</v>
      </c>
      <c r="AF4" s="7">
        <v>2</v>
      </c>
      <c r="AG4" s="7">
        <v>6</v>
      </c>
      <c r="AH4" s="7">
        <v>2</v>
      </c>
      <c r="AI4" s="7">
        <v>2</v>
      </c>
      <c r="AJ4" s="7">
        <v>2</v>
      </c>
      <c r="AK4" s="7">
        <v>2</v>
      </c>
      <c r="AL4" s="7"/>
      <c r="AM4" s="13">
        <f>SUM(D4:AL4)</f>
        <v>120.5</v>
      </c>
      <c r="AN4" s="4">
        <f>COUNTIF(D4:AL4,6)+COUNTIF(D4:AL4,5.5)+COUNTIF(D4:AL4,5)</f>
        <v>13</v>
      </c>
      <c r="AO4" s="4">
        <f>COUNTIF(D4:AL4,4)+COUNTIF(D4:AL4,3.5)</f>
        <v>1</v>
      </c>
      <c r="AP4" s="4">
        <f>COUNTIF(D4:AL4,2)+COUNTIF(D4:AL4,1.5)+COUNTIF(D4:AL4,3)</f>
        <v>19</v>
      </c>
      <c r="AQ4" s="4">
        <f>AR$1-COUNTIF(D4:AL4,0)</f>
        <v>34</v>
      </c>
      <c r="AR4" s="17">
        <f t="shared" si="0"/>
        <v>1</v>
      </c>
    </row>
    <row r="5" spans="1:44" ht="15.75">
      <c r="A5" s="3">
        <v>4</v>
      </c>
      <c r="B5" s="3">
        <v>4</v>
      </c>
      <c r="C5" s="5" t="s">
        <v>39</v>
      </c>
      <c r="D5" s="7">
        <v>2</v>
      </c>
      <c r="E5" s="7">
        <v>6</v>
      </c>
      <c r="F5" s="7">
        <v>6</v>
      </c>
      <c r="G5" s="7">
        <v>2</v>
      </c>
      <c r="H5" s="7">
        <v>6</v>
      </c>
      <c r="I5" s="7">
        <v>2</v>
      </c>
      <c r="J5" s="7">
        <v>2</v>
      </c>
      <c r="K5" s="7">
        <v>6</v>
      </c>
      <c r="L5" s="7">
        <v>6</v>
      </c>
      <c r="M5" s="7">
        <v>0</v>
      </c>
      <c r="N5" s="7">
        <v>6</v>
      </c>
      <c r="O5" s="7">
        <v>0</v>
      </c>
      <c r="P5" s="7">
        <v>2</v>
      </c>
      <c r="Q5" s="7">
        <v>6</v>
      </c>
      <c r="R5" s="7">
        <v>2</v>
      </c>
      <c r="S5" s="7">
        <v>0</v>
      </c>
      <c r="T5" s="7">
        <v>2</v>
      </c>
      <c r="U5" s="7">
        <v>6</v>
      </c>
      <c r="V5" s="7">
        <v>4</v>
      </c>
      <c r="W5" s="7">
        <v>0</v>
      </c>
      <c r="X5" s="7">
        <v>6</v>
      </c>
      <c r="Y5" s="7">
        <v>0</v>
      </c>
      <c r="Z5" s="7">
        <v>6</v>
      </c>
      <c r="AA5" s="7">
        <v>0</v>
      </c>
      <c r="AB5" s="7">
        <v>0.5</v>
      </c>
      <c r="AC5" s="7">
        <v>2</v>
      </c>
      <c r="AD5" s="7">
        <v>2</v>
      </c>
      <c r="AE5" s="7">
        <v>0</v>
      </c>
      <c r="AF5" s="7">
        <v>6</v>
      </c>
      <c r="AG5" s="7">
        <v>2</v>
      </c>
      <c r="AH5" s="7">
        <v>0</v>
      </c>
      <c r="AI5" s="7">
        <v>6</v>
      </c>
      <c r="AJ5" s="7">
        <v>6</v>
      </c>
      <c r="AK5" s="7">
        <v>0</v>
      </c>
      <c r="AL5" s="7"/>
      <c r="AM5" s="13">
        <f>SUM(D5:AL5)</f>
        <v>102.5</v>
      </c>
      <c r="AN5" s="4">
        <f>COUNTIF(D5:AL5,6)+COUNTIF(D5:AL5,5.5)+COUNTIF(D5:AL5,5)</f>
        <v>13</v>
      </c>
      <c r="AO5" s="4">
        <f>COUNTIF(D5:AL5,4)+COUNTIF(D5:AL5,3.5)</f>
        <v>1</v>
      </c>
      <c r="AP5" s="4">
        <f>COUNTIF(D5:AL5,2)+COUNTIF(D5:AL5,1.5)+COUNTIF(D5:AL5,3)</f>
        <v>10</v>
      </c>
      <c r="AQ5" s="4">
        <f>AR$1-COUNTIF(D5:AL5,0)</f>
        <v>25</v>
      </c>
      <c r="AR5" s="17">
        <f t="shared" si="0"/>
        <v>1</v>
      </c>
    </row>
    <row r="6" spans="1:44" ht="15.75">
      <c r="A6" s="3">
        <v>7</v>
      </c>
      <c r="B6" s="3">
        <v>5</v>
      </c>
      <c r="C6" s="5" t="s">
        <v>40</v>
      </c>
      <c r="D6" s="7">
        <v>0</v>
      </c>
      <c r="E6" s="7">
        <v>0</v>
      </c>
      <c r="F6" s="7">
        <v>6</v>
      </c>
      <c r="G6" s="7">
        <v>6</v>
      </c>
      <c r="H6" s="7">
        <v>6</v>
      </c>
      <c r="I6" s="7">
        <v>6</v>
      </c>
      <c r="J6" s="7">
        <v>6</v>
      </c>
      <c r="K6" s="7">
        <v>2</v>
      </c>
      <c r="L6" s="7">
        <v>2</v>
      </c>
      <c r="M6" s="7">
        <v>2</v>
      </c>
      <c r="N6" s="7">
        <v>2</v>
      </c>
      <c r="O6" s="7">
        <v>6</v>
      </c>
      <c r="P6" s="7">
        <v>6</v>
      </c>
      <c r="Q6" s="7">
        <v>0.5</v>
      </c>
      <c r="R6" s="7">
        <v>0.5</v>
      </c>
      <c r="S6" s="7">
        <v>2</v>
      </c>
      <c r="T6" s="7">
        <v>0</v>
      </c>
      <c r="U6" s="7">
        <v>6</v>
      </c>
      <c r="V6" s="7">
        <v>0</v>
      </c>
      <c r="W6" s="7">
        <v>0</v>
      </c>
      <c r="X6" s="7">
        <v>6</v>
      </c>
      <c r="Y6" s="7">
        <v>6</v>
      </c>
      <c r="Z6" s="7">
        <v>0</v>
      </c>
      <c r="AA6" s="7">
        <v>0</v>
      </c>
      <c r="AB6" s="7">
        <v>0</v>
      </c>
      <c r="AC6" s="7">
        <v>6</v>
      </c>
      <c r="AD6" s="7">
        <v>6</v>
      </c>
      <c r="AE6" s="7">
        <v>6</v>
      </c>
      <c r="AF6" s="7">
        <v>0</v>
      </c>
      <c r="AG6" s="7">
        <v>6</v>
      </c>
      <c r="AH6" s="7">
        <v>0</v>
      </c>
      <c r="AI6" s="7">
        <v>0</v>
      </c>
      <c r="AJ6" s="7">
        <v>0</v>
      </c>
      <c r="AK6" s="7">
        <v>6</v>
      </c>
      <c r="AL6" s="7"/>
      <c r="AM6" s="13">
        <f>SUM(D6:AL6)</f>
        <v>101</v>
      </c>
      <c r="AN6" s="4">
        <f>COUNTIF(D6:AL6,6)+COUNTIF(D6:AL6,5.5)+COUNTIF(D6:AL6,5)</f>
        <v>15</v>
      </c>
      <c r="AO6" s="4">
        <f>COUNTIF(D6:AL6,4)+COUNTIF(D6:AL6,3.5)</f>
        <v>0</v>
      </c>
      <c r="AP6" s="4">
        <f>COUNTIF(D6:AL6,2)+COUNTIF(D6:AL6,1.5)+COUNTIF(D6:AL6,3)</f>
        <v>5</v>
      </c>
      <c r="AQ6" s="4">
        <f>AR$1-COUNTIF(D6:AL6,0)</f>
        <v>22</v>
      </c>
      <c r="AR6" s="17">
        <f t="shared" si="0"/>
        <v>2</v>
      </c>
    </row>
    <row r="7" spans="1:44" ht="15.75">
      <c r="A7" s="3">
        <v>5</v>
      </c>
      <c r="B7" s="3">
        <v>6</v>
      </c>
      <c r="C7" s="5" t="s">
        <v>22</v>
      </c>
      <c r="D7" s="7">
        <v>0</v>
      </c>
      <c r="E7" s="7">
        <v>2</v>
      </c>
      <c r="F7" s="7">
        <v>2</v>
      </c>
      <c r="G7" s="7">
        <v>0</v>
      </c>
      <c r="H7" s="7">
        <v>2</v>
      </c>
      <c r="I7" s="7">
        <v>2</v>
      </c>
      <c r="J7" s="7">
        <v>6</v>
      </c>
      <c r="K7" s="7">
        <v>2</v>
      </c>
      <c r="L7" s="7">
        <v>6</v>
      </c>
      <c r="M7" s="7">
        <v>6</v>
      </c>
      <c r="N7" s="7">
        <v>6</v>
      </c>
      <c r="O7" s="7">
        <v>6</v>
      </c>
      <c r="P7" s="7">
        <v>6</v>
      </c>
      <c r="Q7" s="7">
        <v>2</v>
      </c>
      <c r="R7" s="7">
        <v>2</v>
      </c>
      <c r="S7" s="7">
        <v>2</v>
      </c>
      <c r="T7" s="7">
        <v>2</v>
      </c>
      <c r="U7" s="7">
        <v>2</v>
      </c>
      <c r="V7" s="7">
        <v>0</v>
      </c>
      <c r="W7" s="7">
        <v>0</v>
      </c>
      <c r="X7" s="7">
        <v>2</v>
      </c>
      <c r="Y7" s="7">
        <v>2</v>
      </c>
      <c r="Z7" s="7">
        <v>2</v>
      </c>
      <c r="AA7" s="7">
        <v>6</v>
      </c>
      <c r="AB7" s="7">
        <v>0</v>
      </c>
      <c r="AC7" s="7">
        <v>2</v>
      </c>
      <c r="AD7" s="7">
        <v>6</v>
      </c>
      <c r="AE7" s="7">
        <v>2</v>
      </c>
      <c r="AF7" s="7">
        <v>0</v>
      </c>
      <c r="AG7" s="7">
        <v>2</v>
      </c>
      <c r="AH7" s="7">
        <v>6</v>
      </c>
      <c r="AI7" s="7">
        <v>6</v>
      </c>
      <c r="AJ7" s="7">
        <v>6</v>
      </c>
      <c r="AK7" s="7">
        <v>2</v>
      </c>
      <c r="AL7" s="7"/>
      <c r="AM7" s="13">
        <f>SUM(D7:AL7)</f>
        <v>100</v>
      </c>
      <c r="AN7" s="4">
        <f>COUNTIF(D7:AL7,6)+COUNTIF(D7:AL7,5.5)+COUNTIF(D7:AL7,5)</f>
        <v>11</v>
      </c>
      <c r="AO7" s="4">
        <f>COUNTIF(D7:AL7,4)+COUNTIF(D7:AL7,3.5)</f>
        <v>0</v>
      </c>
      <c r="AP7" s="4">
        <f>COUNTIF(D7:AL7,2)+COUNTIF(D7:AL7,1.5)+COUNTIF(D7:AL7,3)</f>
        <v>17</v>
      </c>
      <c r="AQ7" s="4">
        <f>AR$1-COUNTIF(D7:AL7,0)</f>
        <v>28</v>
      </c>
      <c r="AR7" s="17">
        <f t="shared" si="0"/>
        <v>0</v>
      </c>
    </row>
    <row r="8" spans="1:44" ht="15.75">
      <c r="A8" s="3">
        <v>6</v>
      </c>
      <c r="B8" s="3">
        <v>7</v>
      </c>
      <c r="C8" s="5" t="s">
        <v>20</v>
      </c>
      <c r="D8" s="7">
        <v>2</v>
      </c>
      <c r="E8" s="7">
        <v>2</v>
      </c>
      <c r="F8" s="7">
        <v>0</v>
      </c>
      <c r="G8" s="7">
        <v>0</v>
      </c>
      <c r="H8" s="7">
        <v>6</v>
      </c>
      <c r="I8" s="7">
        <v>6</v>
      </c>
      <c r="J8" s="7">
        <v>2</v>
      </c>
      <c r="K8" s="7">
        <v>6</v>
      </c>
      <c r="L8" s="7">
        <v>2</v>
      </c>
      <c r="M8" s="7">
        <v>2</v>
      </c>
      <c r="N8" s="7">
        <v>2</v>
      </c>
      <c r="O8" s="7">
        <v>2</v>
      </c>
      <c r="P8" s="7">
        <v>6</v>
      </c>
      <c r="Q8" s="7">
        <v>6</v>
      </c>
      <c r="R8" s="7">
        <v>6</v>
      </c>
      <c r="S8" s="7">
        <v>6</v>
      </c>
      <c r="T8" s="7">
        <v>6</v>
      </c>
      <c r="U8" s="7">
        <v>2</v>
      </c>
      <c r="V8" s="7">
        <v>4</v>
      </c>
      <c r="W8" s="7">
        <v>2</v>
      </c>
      <c r="X8" s="7">
        <v>2</v>
      </c>
      <c r="Y8" s="7">
        <v>2</v>
      </c>
      <c r="Z8" s="7">
        <v>2</v>
      </c>
      <c r="AA8" s="7">
        <v>6</v>
      </c>
      <c r="AB8" s="7">
        <v>0.5</v>
      </c>
      <c r="AC8" s="7">
        <v>0</v>
      </c>
      <c r="AD8" s="7">
        <v>6</v>
      </c>
      <c r="AE8" s="7">
        <v>2</v>
      </c>
      <c r="AF8" s="7">
        <v>2</v>
      </c>
      <c r="AG8" s="7">
        <v>2</v>
      </c>
      <c r="AH8" s="7">
        <v>2</v>
      </c>
      <c r="AI8" s="7">
        <v>0</v>
      </c>
      <c r="AJ8" s="7">
        <v>0</v>
      </c>
      <c r="AK8" s="7">
        <v>2</v>
      </c>
      <c r="AL8" s="7"/>
      <c r="AM8" s="13">
        <f>SUM(D8:AL8)</f>
        <v>98.5</v>
      </c>
      <c r="AN8" s="4">
        <f>COUNTIF(D8:AL8,6)+COUNTIF(D8:AL8,5.5)+COUNTIF(D8:AL8,5)</f>
        <v>10</v>
      </c>
      <c r="AO8" s="4">
        <f>COUNTIF(D8:AL8,4)+COUNTIF(D8:AL8,3.5)</f>
        <v>1</v>
      </c>
      <c r="AP8" s="4">
        <f>COUNTIF(D8:AL8,2)+COUNTIF(D8:AL8,1.5)+COUNTIF(D8:AL8,3)</f>
        <v>17</v>
      </c>
      <c r="AQ8" s="4">
        <f>AR$1-COUNTIF(D8:AL8,0)</f>
        <v>29</v>
      </c>
      <c r="AR8" s="17">
        <f t="shared" si="0"/>
        <v>1</v>
      </c>
    </row>
    <row r="9" spans="1:44" ht="15.75">
      <c r="A9" s="3">
        <v>8</v>
      </c>
      <c r="B9" s="3">
        <v>8</v>
      </c>
      <c r="C9" s="5" t="s">
        <v>2</v>
      </c>
      <c r="D9" s="7">
        <v>2</v>
      </c>
      <c r="E9" s="7">
        <v>6</v>
      </c>
      <c r="F9" s="7">
        <v>2</v>
      </c>
      <c r="G9" s="7">
        <v>2</v>
      </c>
      <c r="H9" s="7">
        <v>2</v>
      </c>
      <c r="I9" s="7">
        <v>2</v>
      </c>
      <c r="J9" s="7">
        <v>6</v>
      </c>
      <c r="K9" s="7">
        <v>0</v>
      </c>
      <c r="L9" s="7">
        <v>0</v>
      </c>
      <c r="M9" s="7">
        <v>0</v>
      </c>
      <c r="N9" s="7">
        <v>2</v>
      </c>
      <c r="O9" s="7">
        <v>6</v>
      </c>
      <c r="P9" s="7">
        <v>2</v>
      </c>
      <c r="Q9" s="7">
        <v>6</v>
      </c>
      <c r="R9" s="7">
        <v>2</v>
      </c>
      <c r="S9" s="7">
        <v>6</v>
      </c>
      <c r="T9" s="7">
        <v>2</v>
      </c>
      <c r="U9" s="7">
        <v>2</v>
      </c>
      <c r="V9" s="7">
        <v>4</v>
      </c>
      <c r="W9" s="7">
        <v>2</v>
      </c>
      <c r="X9" s="7">
        <v>2</v>
      </c>
      <c r="Y9" s="7">
        <v>0</v>
      </c>
      <c r="Z9" s="7">
        <v>2</v>
      </c>
      <c r="AA9" s="7">
        <v>2</v>
      </c>
      <c r="AB9" s="7">
        <v>0.5</v>
      </c>
      <c r="AC9" s="7">
        <v>6</v>
      </c>
      <c r="AD9" s="7">
        <v>6</v>
      </c>
      <c r="AE9" s="7">
        <v>2</v>
      </c>
      <c r="AF9" s="7">
        <v>6</v>
      </c>
      <c r="AG9" s="7">
        <v>2</v>
      </c>
      <c r="AH9" s="7">
        <v>6</v>
      </c>
      <c r="AI9" s="7">
        <v>2</v>
      </c>
      <c r="AJ9" s="7">
        <v>2</v>
      </c>
      <c r="AK9" s="7">
        <v>0</v>
      </c>
      <c r="AL9" s="7"/>
      <c r="AM9" s="13">
        <f>SUM(D9:AL9)</f>
        <v>94.5</v>
      </c>
      <c r="AN9" s="4">
        <f>COUNTIF(D9:AL9,6)+COUNTIF(D9:AL9,5.5)+COUNTIF(D9:AL9,5)</f>
        <v>9</v>
      </c>
      <c r="AO9" s="4">
        <f>COUNTIF(D9:AL9,4)+COUNTIF(D9:AL9,3.5)</f>
        <v>1</v>
      </c>
      <c r="AP9" s="4">
        <f>COUNTIF(D9:AL9,2)+COUNTIF(D9:AL9,1.5)+COUNTIF(D9:AL9,3)</f>
        <v>18</v>
      </c>
      <c r="AQ9" s="4">
        <f>AR$1-COUNTIF(D9:AL9,0)</f>
        <v>29</v>
      </c>
      <c r="AR9" s="17">
        <f t="shared" si="0"/>
        <v>1</v>
      </c>
    </row>
    <row r="10" spans="1:44" ht="15.75">
      <c r="A10" s="3">
        <v>9</v>
      </c>
      <c r="B10" s="3">
        <v>9</v>
      </c>
      <c r="C10" s="5" t="s">
        <v>3</v>
      </c>
      <c r="D10" s="7">
        <v>6</v>
      </c>
      <c r="E10" s="7">
        <v>6</v>
      </c>
      <c r="F10" s="7">
        <v>0</v>
      </c>
      <c r="G10" s="7">
        <v>2</v>
      </c>
      <c r="H10" s="7">
        <v>2</v>
      </c>
      <c r="I10" s="7">
        <v>0</v>
      </c>
      <c r="J10" s="7">
        <v>0.5</v>
      </c>
      <c r="K10" s="7">
        <v>2</v>
      </c>
      <c r="L10" s="7">
        <v>6</v>
      </c>
      <c r="M10" s="7">
        <v>6</v>
      </c>
      <c r="N10" s="7">
        <v>6</v>
      </c>
      <c r="O10" s="7">
        <v>2</v>
      </c>
      <c r="P10" s="7">
        <v>2</v>
      </c>
      <c r="Q10" s="7">
        <v>6</v>
      </c>
      <c r="R10" s="7">
        <v>2</v>
      </c>
      <c r="S10" s="7">
        <v>0</v>
      </c>
      <c r="T10" s="7">
        <v>6</v>
      </c>
      <c r="U10" s="7">
        <v>0</v>
      </c>
      <c r="V10" s="7">
        <v>4</v>
      </c>
      <c r="W10" s="7">
        <v>0</v>
      </c>
      <c r="X10" s="7">
        <v>2</v>
      </c>
      <c r="Y10" s="7">
        <v>0</v>
      </c>
      <c r="Z10" s="7">
        <v>6</v>
      </c>
      <c r="AA10" s="7">
        <v>0</v>
      </c>
      <c r="AB10" s="7">
        <v>0.5</v>
      </c>
      <c r="AC10" s="7">
        <v>6</v>
      </c>
      <c r="AD10" s="7">
        <v>2</v>
      </c>
      <c r="AE10" s="7">
        <v>6</v>
      </c>
      <c r="AF10" s="7">
        <v>2</v>
      </c>
      <c r="AG10" s="7">
        <v>0</v>
      </c>
      <c r="AH10" s="7">
        <v>2</v>
      </c>
      <c r="AI10" s="7">
        <v>0</v>
      </c>
      <c r="AJ10" s="7">
        <v>2</v>
      </c>
      <c r="AK10" s="7">
        <v>6</v>
      </c>
      <c r="AL10" s="7"/>
      <c r="AM10" s="13">
        <f>SUM(D10:AL10)</f>
        <v>93</v>
      </c>
      <c r="AN10" s="4">
        <f>COUNTIF(D10:AL10,6)+COUNTIF(D10:AL10,5.5)+COUNTIF(D10:AL10,5)</f>
        <v>11</v>
      </c>
      <c r="AO10" s="4">
        <f>COUNTIF(D10:AL10,4)+COUNTIF(D10:AL10,3.5)</f>
        <v>1</v>
      </c>
      <c r="AP10" s="4">
        <f>COUNTIF(D10:AL10,2)+COUNTIF(D10:AL10,1.5)+COUNTIF(D10:AL10,3)</f>
        <v>11</v>
      </c>
      <c r="AQ10" s="4">
        <f>AR$1-COUNTIF(D10:AL10,0)</f>
        <v>25</v>
      </c>
      <c r="AR10" s="17">
        <f t="shared" si="0"/>
        <v>2</v>
      </c>
    </row>
    <row r="11" spans="1:44" ht="15.75">
      <c r="A11" s="3">
        <v>12</v>
      </c>
      <c r="B11" s="3">
        <v>10</v>
      </c>
      <c r="C11" s="5" t="s">
        <v>18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2</v>
      </c>
      <c r="J11" s="7">
        <v>2</v>
      </c>
      <c r="K11" s="7">
        <v>6</v>
      </c>
      <c r="L11" s="7">
        <v>0</v>
      </c>
      <c r="M11" s="7">
        <v>0</v>
      </c>
      <c r="N11" s="7">
        <v>6</v>
      </c>
      <c r="O11" s="7">
        <v>0</v>
      </c>
      <c r="P11" s="7">
        <v>0.5</v>
      </c>
      <c r="Q11" s="7">
        <v>2</v>
      </c>
      <c r="R11" s="7">
        <v>6</v>
      </c>
      <c r="S11" s="7">
        <v>2</v>
      </c>
      <c r="T11" s="7">
        <v>2</v>
      </c>
      <c r="U11" s="7">
        <v>6</v>
      </c>
      <c r="V11" s="7">
        <v>4</v>
      </c>
      <c r="W11" s="7">
        <v>6</v>
      </c>
      <c r="X11" s="7">
        <v>6</v>
      </c>
      <c r="Y11" s="7">
        <v>6</v>
      </c>
      <c r="Z11" s="7">
        <v>6</v>
      </c>
      <c r="AA11" s="7">
        <v>0</v>
      </c>
      <c r="AB11" s="7">
        <v>0</v>
      </c>
      <c r="AC11" s="7">
        <v>2</v>
      </c>
      <c r="AD11" s="7">
        <v>0</v>
      </c>
      <c r="AE11" s="7">
        <v>0</v>
      </c>
      <c r="AF11" s="7">
        <v>0</v>
      </c>
      <c r="AG11" s="7">
        <v>0</v>
      </c>
      <c r="AH11" s="7">
        <v>2</v>
      </c>
      <c r="AI11" s="7">
        <v>6</v>
      </c>
      <c r="AJ11" s="7">
        <v>0</v>
      </c>
      <c r="AK11" s="7">
        <v>2</v>
      </c>
      <c r="AL11" s="7"/>
      <c r="AM11" s="13">
        <f>SUM(D11:AL11)</f>
        <v>74.5</v>
      </c>
      <c r="AN11" s="4">
        <f>COUNTIF(D11:AL11,6)+COUNTIF(D11:AL11,5.5)+COUNTIF(D11:AL11,5)</f>
        <v>9</v>
      </c>
      <c r="AO11" s="4">
        <f>COUNTIF(D11:AL11,4)+COUNTIF(D11:AL11,3.5)</f>
        <v>1</v>
      </c>
      <c r="AP11" s="4">
        <f>COUNTIF(D11:AL11,2)+COUNTIF(D11:AL11,1.5)+COUNTIF(D11:AL11,3)</f>
        <v>8</v>
      </c>
      <c r="AQ11" s="4">
        <f>AR$1-COUNTIF(D11:AL11,0)</f>
        <v>19</v>
      </c>
      <c r="AR11" s="17">
        <f t="shared" si="0"/>
        <v>1</v>
      </c>
    </row>
    <row r="12" spans="1:44" ht="15.75">
      <c r="A12" s="3">
        <v>10</v>
      </c>
      <c r="B12" s="3">
        <v>11</v>
      </c>
      <c r="C12" s="5" t="s">
        <v>47</v>
      </c>
      <c r="D12" s="7">
        <v>6</v>
      </c>
      <c r="E12" s="7">
        <v>6</v>
      </c>
      <c r="F12" s="7">
        <v>0</v>
      </c>
      <c r="G12" s="7">
        <v>6</v>
      </c>
      <c r="H12" s="7">
        <v>6</v>
      </c>
      <c r="I12" s="7">
        <v>0</v>
      </c>
      <c r="J12" s="7">
        <v>2</v>
      </c>
      <c r="K12" s="7">
        <v>2</v>
      </c>
      <c r="L12" s="7">
        <v>6</v>
      </c>
      <c r="M12" s="7">
        <v>6</v>
      </c>
      <c r="N12" s="7">
        <v>2</v>
      </c>
      <c r="O12" s="7">
        <v>2</v>
      </c>
      <c r="P12" s="7">
        <v>2</v>
      </c>
      <c r="Q12" s="7">
        <v>2</v>
      </c>
      <c r="R12" s="7">
        <v>6</v>
      </c>
      <c r="S12" s="7">
        <v>0</v>
      </c>
      <c r="T12" s="7">
        <v>6</v>
      </c>
      <c r="U12" s="7">
        <v>0</v>
      </c>
      <c r="V12" s="7">
        <v>0</v>
      </c>
      <c r="W12" s="7">
        <v>0</v>
      </c>
      <c r="X12" s="7">
        <v>2</v>
      </c>
      <c r="Y12" s="7">
        <v>0</v>
      </c>
      <c r="Z12" s="7">
        <v>2</v>
      </c>
      <c r="AA12" s="7">
        <v>2</v>
      </c>
      <c r="AB12" s="7">
        <v>0.5</v>
      </c>
      <c r="AC12" s="7">
        <v>0</v>
      </c>
      <c r="AD12" s="7">
        <v>2</v>
      </c>
      <c r="AE12" s="7">
        <v>6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/>
      <c r="AM12" s="13">
        <f>SUM(D12:AL12)</f>
        <v>74.5</v>
      </c>
      <c r="AN12" s="4">
        <f>COUNTIF(D12:AL12,6)+COUNTIF(D12:AL12,5.5)+COUNTIF(D12:AL12,5)</f>
        <v>9</v>
      </c>
      <c r="AO12" s="4">
        <f>COUNTIF(D12:AL12,4)+COUNTIF(D12:AL12,3.5)</f>
        <v>0</v>
      </c>
      <c r="AP12" s="4">
        <f>COUNTIF(D12:AL12,2)+COUNTIF(D12:AL12,1.5)+COUNTIF(D12:AL12,3)</f>
        <v>10</v>
      </c>
      <c r="AQ12" s="4">
        <f>AR$1-COUNTIF(D12:AL12,0)</f>
        <v>20</v>
      </c>
      <c r="AR12" s="17">
        <f t="shared" si="0"/>
        <v>1</v>
      </c>
    </row>
    <row r="13" spans="1:44" ht="15.75">
      <c r="A13" s="3">
        <v>11</v>
      </c>
      <c r="B13" s="3">
        <v>12</v>
      </c>
      <c r="C13" s="19" t="s">
        <v>52</v>
      </c>
      <c r="D13" s="7">
        <v>6</v>
      </c>
      <c r="E13" s="7">
        <v>6</v>
      </c>
      <c r="F13" s="7">
        <v>2</v>
      </c>
      <c r="G13" s="7">
        <v>2</v>
      </c>
      <c r="H13" s="7">
        <v>2</v>
      </c>
      <c r="I13" s="7">
        <v>0</v>
      </c>
      <c r="J13" s="7">
        <v>2</v>
      </c>
      <c r="K13" s="7">
        <v>2</v>
      </c>
      <c r="L13" s="7">
        <v>2</v>
      </c>
      <c r="M13" s="7">
        <v>2</v>
      </c>
      <c r="N13" s="7">
        <v>2</v>
      </c>
      <c r="O13" s="7">
        <v>6</v>
      </c>
      <c r="P13" s="7">
        <v>6</v>
      </c>
      <c r="Q13" s="7">
        <v>2</v>
      </c>
      <c r="R13" s="7">
        <v>2</v>
      </c>
      <c r="S13" s="7">
        <v>0</v>
      </c>
      <c r="T13" s="7">
        <v>6</v>
      </c>
      <c r="U13" s="7">
        <v>0</v>
      </c>
      <c r="V13" s="7">
        <v>0</v>
      </c>
      <c r="W13" s="7">
        <v>6</v>
      </c>
      <c r="X13" s="7">
        <v>6</v>
      </c>
      <c r="Y13" s="7">
        <v>0</v>
      </c>
      <c r="Z13" s="7">
        <v>0</v>
      </c>
      <c r="AA13" s="7">
        <v>6</v>
      </c>
      <c r="AB13" s="7">
        <v>0</v>
      </c>
      <c r="AC13" s="7">
        <v>0</v>
      </c>
      <c r="AD13" s="7">
        <v>6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/>
      <c r="AM13" s="13">
        <f>SUM(D13:AL13)</f>
        <v>74</v>
      </c>
      <c r="AN13" s="4">
        <f>COUNTIF(D13:AL13,6)+COUNTIF(D13:AL13,5.5)+COUNTIF(D13:AL13,5)</f>
        <v>9</v>
      </c>
      <c r="AO13" s="4">
        <f>COUNTIF(D13:AL13,4)+COUNTIF(D13:AL13,3.5)</f>
        <v>0</v>
      </c>
      <c r="AP13" s="4">
        <f>COUNTIF(D13:AL13,2)+COUNTIF(D13:AL13,1.5)+COUNTIF(D13:AL13,3)</f>
        <v>10</v>
      </c>
      <c r="AQ13" s="4">
        <f>AR$1-COUNTIF(D13:AL13,0)</f>
        <v>19</v>
      </c>
      <c r="AR13" s="17">
        <f t="shared" si="0"/>
        <v>0</v>
      </c>
    </row>
    <row r="14" spans="1:44" ht="15.75">
      <c r="A14" s="3">
        <v>13</v>
      </c>
      <c r="B14" s="3">
        <v>13</v>
      </c>
      <c r="C14" s="5" t="s">
        <v>69</v>
      </c>
      <c r="D14" s="7">
        <v>0</v>
      </c>
      <c r="E14" s="7">
        <v>0</v>
      </c>
      <c r="F14" s="7">
        <v>6</v>
      </c>
      <c r="G14" s="7">
        <v>0</v>
      </c>
      <c r="H14" s="7">
        <v>0</v>
      </c>
      <c r="I14" s="7">
        <v>2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6</v>
      </c>
      <c r="R14" s="7">
        <v>0</v>
      </c>
      <c r="S14" s="7">
        <v>6</v>
      </c>
      <c r="T14" s="7">
        <v>0</v>
      </c>
      <c r="U14" s="7">
        <v>6</v>
      </c>
      <c r="V14" s="7">
        <v>0</v>
      </c>
      <c r="W14" s="7">
        <v>6</v>
      </c>
      <c r="X14" s="7">
        <v>0</v>
      </c>
      <c r="Y14" s="7">
        <v>6</v>
      </c>
      <c r="Z14" s="7">
        <v>6</v>
      </c>
      <c r="AA14" s="7">
        <v>6</v>
      </c>
      <c r="AB14" s="7">
        <v>0.5</v>
      </c>
      <c r="AC14" s="7">
        <v>2</v>
      </c>
      <c r="AD14" s="7">
        <v>2</v>
      </c>
      <c r="AE14" s="7">
        <v>2</v>
      </c>
      <c r="AF14" s="7">
        <v>0</v>
      </c>
      <c r="AG14" s="7">
        <v>6</v>
      </c>
      <c r="AH14" s="7">
        <v>6</v>
      </c>
      <c r="AI14" s="7">
        <v>2</v>
      </c>
      <c r="AJ14" s="7">
        <v>0</v>
      </c>
      <c r="AK14" s="7">
        <v>0</v>
      </c>
      <c r="AL14" s="7"/>
      <c r="AM14" s="13">
        <f>SUM(D14:AL14)</f>
        <v>70.5</v>
      </c>
      <c r="AN14" s="4">
        <f>COUNTIF(D14:AL14,6)+COUNTIF(D14:AL14,5.5)+COUNTIF(D14:AL14,5)</f>
        <v>10</v>
      </c>
      <c r="AO14" s="4">
        <f>COUNTIF(D14:AL14,4)+COUNTIF(D14:AL14,3.5)</f>
        <v>0</v>
      </c>
      <c r="AP14" s="4">
        <f>COUNTIF(D14:AL14,2)+COUNTIF(D14:AL14,1.5)+COUNTIF(D14:AL14,3)</f>
        <v>5</v>
      </c>
      <c r="AQ14" s="4">
        <f>AR$1-COUNTIF(D14:AL14,0)</f>
        <v>16</v>
      </c>
      <c r="AR14" s="17">
        <f t="shared" si="0"/>
        <v>1</v>
      </c>
    </row>
    <row r="15" spans="1:44" ht="15.75">
      <c r="A15" s="3">
        <v>14</v>
      </c>
      <c r="B15" s="3">
        <v>14</v>
      </c>
      <c r="C15" s="5" t="s">
        <v>53</v>
      </c>
      <c r="D15" s="7">
        <v>0</v>
      </c>
      <c r="E15" s="7">
        <v>2</v>
      </c>
      <c r="F15" s="7">
        <v>0</v>
      </c>
      <c r="G15" s="7">
        <v>0</v>
      </c>
      <c r="H15" s="7">
        <v>6</v>
      </c>
      <c r="I15" s="7">
        <v>6</v>
      </c>
      <c r="J15" s="7">
        <v>2</v>
      </c>
      <c r="K15" s="7">
        <v>0</v>
      </c>
      <c r="L15" s="7">
        <v>2</v>
      </c>
      <c r="M15" s="7">
        <v>2</v>
      </c>
      <c r="N15" s="7">
        <v>2</v>
      </c>
      <c r="O15" s="7">
        <v>2</v>
      </c>
      <c r="P15" s="7">
        <v>0</v>
      </c>
      <c r="Q15" s="7">
        <v>0</v>
      </c>
      <c r="R15" s="7">
        <v>0.5</v>
      </c>
      <c r="S15" s="7">
        <v>0</v>
      </c>
      <c r="T15" s="7">
        <v>0</v>
      </c>
      <c r="U15" s="7">
        <v>0.5</v>
      </c>
      <c r="V15" s="7">
        <v>0</v>
      </c>
      <c r="W15" s="7">
        <v>2</v>
      </c>
      <c r="X15" s="7">
        <v>6</v>
      </c>
      <c r="Y15" s="7">
        <v>0</v>
      </c>
      <c r="Z15" s="7">
        <v>2</v>
      </c>
      <c r="AA15" s="7">
        <v>0</v>
      </c>
      <c r="AB15" s="7">
        <v>0</v>
      </c>
      <c r="AC15" s="7">
        <v>0</v>
      </c>
      <c r="AD15" s="7">
        <v>6</v>
      </c>
      <c r="AE15" s="7">
        <v>2</v>
      </c>
      <c r="AF15" s="7">
        <v>2</v>
      </c>
      <c r="AG15" s="7">
        <v>6</v>
      </c>
      <c r="AH15" s="7">
        <v>6</v>
      </c>
      <c r="AI15" s="7">
        <v>2</v>
      </c>
      <c r="AJ15" s="7">
        <v>6</v>
      </c>
      <c r="AK15" s="7">
        <v>0</v>
      </c>
      <c r="AL15" s="7"/>
      <c r="AM15" s="13">
        <f>SUM(D15:AL15)</f>
        <v>65</v>
      </c>
      <c r="AN15" s="4">
        <f>COUNTIF(D15:AL15,6)+COUNTIF(D15:AL15,5.5)+COUNTIF(D15:AL15,5)</f>
        <v>7</v>
      </c>
      <c r="AO15" s="4">
        <f>COUNTIF(D15:AL15,4)+COUNTIF(D15:AL15,3.5)</f>
        <v>0</v>
      </c>
      <c r="AP15" s="4">
        <f>COUNTIF(D15:AL15,2)+COUNTIF(D15:AL15,1.5)+COUNTIF(D15:AL15,3)</f>
        <v>11</v>
      </c>
      <c r="AQ15" s="4">
        <f>AR$1-COUNTIF(D15:AL15,0)</f>
        <v>20</v>
      </c>
      <c r="AR15" s="17">
        <f t="shared" si="0"/>
        <v>2</v>
      </c>
    </row>
    <row r="16" spans="1:44" ht="15.75">
      <c r="A16" s="3">
        <v>15</v>
      </c>
      <c r="B16" s="3">
        <v>15</v>
      </c>
      <c r="C16" s="5" t="s">
        <v>7</v>
      </c>
      <c r="D16" s="7">
        <v>0</v>
      </c>
      <c r="E16" s="7">
        <v>2</v>
      </c>
      <c r="F16" s="7">
        <v>6</v>
      </c>
      <c r="G16" s="7">
        <v>2</v>
      </c>
      <c r="H16" s="7">
        <v>6</v>
      </c>
      <c r="I16" s="7">
        <v>6</v>
      </c>
      <c r="J16" s="7">
        <v>6</v>
      </c>
      <c r="K16" s="7">
        <v>2</v>
      </c>
      <c r="L16" s="7">
        <v>2</v>
      </c>
      <c r="M16" s="7">
        <v>0</v>
      </c>
      <c r="N16" s="7">
        <v>0</v>
      </c>
      <c r="O16" s="7">
        <v>0</v>
      </c>
      <c r="P16" s="7">
        <v>2</v>
      </c>
      <c r="Q16" s="7">
        <v>0</v>
      </c>
      <c r="R16" s="7">
        <v>0</v>
      </c>
      <c r="S16" s="7">
        <v>0</v>
      </c>
      <c r="T16" s="7">
        <v>0</v>
      </c>
      <c r="U16" s="7">
        <v>2</v>
      </c>
      <c r="V16" s="7">
        <v>0</v>
      </c>
      <c r="W16" s="7">
        <v>2</v>
      </c>
      <c r="X16" s="7">
        <v>0</v>
      </c>
      <c r="Y16" s="7">
        <v>6</v>
      </c>
      <c r="Z16" s="7">
        <v>0</v>
      </c>
      <c r="AA16" s="7">
        <v>0</v>
      </c>
      <c r="AB16" s="7">
        <v>0</v>
      </c>
      <c r="AC16" s="7">
        <v>0</v>
      </c>
      <c r="AD16" s="7">
        <v>2</v>
      </c>
      <c r="AE16" s="7">
        <v>6</v>
      </c>
      <c r="AF16" s="7">
        <v>0</v>
      </c>
      <c r="AG16" s="7">
        <v>2</v>
      </c>
      <c r="AH16" s="7">
        <v>2</v>
      </c>
      <c r="AI16" s="7">
        <v>6</v>
      </c>
      <c r="AJ16" s="7">
        <v>0</v>
      </c>
      <c r="AK16" s="7">
        <v>2</v>
      </c>
      <c r="AL16" s="7"/>
      <c r="AM16" s="13">
        <f>SUM(D16:AL16)</f>
        <v>64</v>
      </c>
      <c r="AN16" s="4">
        <f>COUNTIF(D16:AL16,6)+COUNTIF(D16:AL16,5.5)+COUNTIF(D16:AL16,5)</f>
        <v>7</v>
      </c>
      <c r="AO16" s="4">
        <f>COUNTIF(D16:AL16,4)+COUNTIF(D16:AL16,3.5)</f>
        <v>0</v>
      </c>
      <c r="AP16" s="4">
        <f>COUNTIF(D16:AL16,2)+COUNTIF(D16:AL16,1.5)+COUNTIF(D16:AL16,3)</f>
        <v>11</v>
      </c>
      <c r="AQ16" s="4">
        <f>AR$1-COUNTIF(D16:AL16,0)</f>
        <v>18</v>
      </c>
      <c r="AR16" s="17">
        <f t="shared" si="0"/>
        <v>0</v>
      </c>
    </row>
    <row r="17" spans="1:44" ht="15.75">
      <c r="A17" s="3">
        <v>16</v>
      </c>
      <c r="B17" s="3">
        <v>16</v>
      </c>
      <c r="C17" s="5" t="s">
        <v>26</v>
      </c>
      <c r="D17" s="7">
        <v>0</v>
      </c>
      <c r="E17" s="7">
        <v>6</v>
      </c>
      <c r="F17" s="7">
        <v>2</v>
      </c>
      <c r="G17" s="7">
        <v>0</v>
      </c>
      <c r="H17" s="7">
        <v>2</v>
      </c>
      <c r="I17" s="7">
        <v>6</v>
      </c>
      <c r="J17" s="7">
        <v>6</v>
      </c>
      <c r="K17" s="7">
        <v>0</v>
      </c>
      <c r="L17" s="7">
        <v>6</v>
      </c>
      <c r="M17" s="7">
        <v>0</v>
      </c>
      <c r="N17" s="7">
        <v>0</v>
      </c>
      <c r="O17" s="7">
        <v>0</v>
      </c>
      <c r="P17" s="7">
        <v>6</v>
      </c>
      <c r="Q17" s="7">
        <v>0</v>
      </c>
      <c r="R17" s="7">
        <v>0</v>
      </c>
      <c r="S17" s="7">
        <v>0</v>
      </c>
      <c r="T17" s="7">
        <v>0</v>
      </c>
      <c r="U17" s="7">
        <v>6</v>
      </c>
      <c r="V17" s="7">
        <v>0</v>
      </c>
      <c r="W17" s="7">
        <v>2</v>
      </c>
      <c r="X17" s="7">
        <v>0</v>
      </c>
      <c r="Y17" s="7">
        <v>2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2</v>
      </c>
      <c r="AH17" s="7">
        <v>0</v>
      </c>
      <c r="AI17" s="7">
        <v>6</v>
      </c>
      <c r="AJ17" s="7">
        <v>0</v>
      </c>
      <c r="AK17" s="7">
        <v>6</v>
      </c>
      <c r="AL17" s="7"/>
      <c r="AM17" s="13">
        <f>SUM(D17:AL17)</f>
        <v>58</v>
      </c>
      <c r="AN17" s="4">
        <f>COUNTIF(D17:AL17,6)+COUNTIF(D17:AL17,5.5)+COUNTIF(D17:AL17,5)</f>
        <v>8</v>
      </c>
      <c r="AO17" s="4">
        <f>COUNTIF(D17:AL17,4)+COUNTIF(D17:AL17,3.5)</f>
        <v>0</v>
      </c>
      <c r="AP17" s="4">
        <f>COUNTIF(D17:AL17,2)+COUNTIF(D17:AL17,1.5)+COUNTIF(D17:AL17,3)</f>
        <v>5</v>
      </c>
      <c r="AQ17" s="4">
        <f>AR$1-COUNTIF(D17:AL17,0)</f>
        <v>13</v>
      </c>
      <c r="AR17" s="17">
        <f t="shared" si="0"/>
        <v>0</v>
      </c>
    </row>
    <row r="18" spans="1:44" ht="15.75">
      <c r="A18" s="3">
        <v>17</v>
      </c>
      <c r="B18" s="3">
        <v>17</v>
      </c>
      <c r="C18" s="5" t="s">
        <v>67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2</v>
      </c>
      <c r="P18" s="7">
        <v>0</v>
      </c>
      <c r="Q18" s="7">
        <v>0</v>
      </c>
      <c r="R18" s="7">
        <v>6</v>
      </c>
      <c r="S18" s="7">
        <v>6</v>
      </c>
      <c r="T18" s="7">
        <v>2</v>
      </c>
      <c r="U18" s="7">
        <v>0</v>
      </c>
      <c r="V18" s="7">
        <v>0</v>
      </c>
      <c r="W18" s="7">
        <v>0</v>
      </c>
      <c r="X18" s="7">
        <v>6</v>
      </c>
      <c r="Y18" s="7">
        <v>0</v>
      </c>
      <c r="Z18" s="7">
        <v>0</v>
      </c>
      <c r="AA18" s="7">
        <v>0</v>
      </c>
      <c r="AB18" s="7">
        <v>0</v>
      </c>
      <c r="AC18" s="7">
        <v>6</v>
      </c>
      <c r="AD18" s="7">
        <v>0</v>
      </c>
      <c r="AE18" s="7">
        <v>6</v>
      </c>
      <c r="AF18" s="7">
        <v>6</v>
      </c>
      <c r="AG18" s="7">
        <v>6</v>
      </c>
      <c r="AH18" s="7">
        <v>2</v>
      </c>
      <c r="AI18" s="7">
        <v>2</v>
      </c>
      <c r="AJ18" s="7">
        <v>2</v>
      </c>
      <c r="AK18" s="7">
        <v>6</v>
      </c>
      <c r="AL18" s="7"/>
      <c r="AM18" s="13">
        <f>SUM(D18:AL18)</f>
        <v>58</v>
      </c>
      <c r="AN18" s="4">
        <f>COUNTIF(D18:AL18,6)+COUNTIF(D18:AL18,5.5)+COUNTIF(D18:AL18,5)</f>
        <v>8</v>
      </c>
      <c r="AO18" s="4">
        <f>COUNTIF(D18:AL18,4)+COUNTIF(D18:AL18,3.5)</f>
        <v>0</v>
      </c>
      <c r="AP18" s="4">
        <f>COUNTIF(D18:AL18,2)+COUNTIF(D18:AL18,1.5)+COUNTIF(D18:AL18,3)</f>
        <v>5</v>
      </c>
      <c r="AQ18" s="4">
        <f>AR$1-COUNTIF(D18:AL18,0)</f>
        <v>13</v>
      </c>
      <c r="AR18" s="17">
        <f t="shared" si="0"/>
        <v>0</v>
      </c>
    </row>
    <row r="19" spans="1:44" ht="15.75">
      <c r="A19" s="3">
        <v>19</v>
      </c>
      <c r="B19" s="3">
        <v>18</v>
      </c>
      <c r="C19" s="5" t="s">
        <v>27</v>
      </c>
      <c r="D19" s="7">
        <v>2</v>
      </c>
      <c r="E19" s="7">
        <v>2</v>
      </c>
      <c r="F19" s="7">
        <v>0</v>
      </c>
      <c r="G19" s="7">
        <v>2</v>
      </c>
      <c r="H19" s="7">
        <v>0</v>
      </c>
      <c r="I19" s="7">
        <v>0</v>
      </c>
      <c r="J19" s="7">
        <v>2</v>
      </c>
      <c r="K19" s="7">
        <v>0</v>
      </c>
      <c r="L19" s="7">
        <v>0</v>
      </c>
      <c r="M19" s="7">
        <v>6</v>
      </c>
      <c r="N19" s="7">
        <v>0</v>
      </c>
      <c r="O19" s="7">
        <v>0</v>
      </c>
      <c r="P19" s="7">
        <v>0</v>
      </c>
      <c r="Q19" s="7">
        <v>0</v>
      </c>
      <c r="R19" s="7">
        <v>2</v>
      </c>
      <c r="S19" s="7">
        <v>2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6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2</v>
      </c>
      <c r="AI19" s="7">
        <v>2</v>
      </c>
      <c r="AJ19" s="7">
        <v>6</v>
      </c>
      <c r="AK19" s="7">
        <v>6</v>
      </c>
      <c r="AL19" s="7"/>
      <c r="AM19" s="13">
        <f>SUM(D19:AL19)</f>
        <v>40</v>
      </c>
      <c r="AN19" s="4">
        <f>COUNTIF(D19:AL19,6)+COUNTIF(D19:AL19,5.5)+COUNTIF(D19:AL19,5)</f>
        <v>4</v>
      </c>
      <c r="AO19" s="4">
        <f>COUNTIF(D19:AL19,4)+COUNTIF(D19:AL19,3.5)</f>
        <v>0</v>
      </c>
      <c r="AP19" s="4">
        <f>COUNTIF(D19:AL19,2)+COUNTIF(D19:AL19,1.5)+COUNTIF(D19:AL19,3)</f>
        <v>8</v>
      </c>
      <c r="AQ19" s="4">
        <f>AR$1-COUNTIF(D19:AL19,0)</f>
        <v>12</v>
      </c>
      <c r="AR19" s="17">
        <f t="shared" si="0"/>
        <v>0</v>
      </c>
    </row>
    <row r="20" spans="1:44" ht="15.75">
      <c r="A20" s="3">
        <v>18</v>
      </c>
      <c r="B20" s="3">
        <v>19</v>
      </c>
      <c r="C20" s="5" t="s">
        <v>32</v>
      </c>
      <c r="D20" s="7">
        <v>6</v>
      </c>
      <c r="E20" s="7">
        <v>0.5</v>
      </c>
      <c r="F20" s="7">
        <v>2</v>
      </c>
      <c r="G20" s="7">
        <v>0</v>
      </c>
      <c r="H20" s="7">
        <v>0.5</v>
      </c>
      <c r="I20" s="7">
        <v>2</v>
      </c>
      <c r="J20" s="7">
        <v>0.5</v>
      </c>
      <c r="K20" s="7">
        <v>0.5</v>
      </c>
      <c r="L20" s="7">
        <v>0.5</v>
      </c>
      <c r="M20" s="7">
        <v>0.5</v>
      </c>
      <c r="N20" s="7">
        <v>0</v>
      </c>
      <c r="O20" s="7">
        <v>0.5</v>
      </c>
      <c r="P20" s="7">
        <v>2</v>
      </c>
      <c r="Q20" s="7">
        <v>0.5</v>
      </c>
      <c r="R20" s="7">
        <v>6</v>
      </c>
      <c r="S20" s="7">
        <v>0</v>
      </c>
      <c r="T20" s="7">
        <v>0.5</v>
      </c>
      <c r="U20" s="7">
        <v>0</v>
      </c>
      <c r="V20" s="7">
        <v>0.5</v>
      </c>
      <c r="W20" s="7">
        <v>0</v>
      </c>
      <c r="X20" s="7">
        <v>0.5</v>
      </c>
      <c r="Y20" s="7">
        <v>0</v>
      </c>
      <c r="Z20" s="7">
        <v>0.5</v>
      </c>
      <c r="AA20" s="7">
        <v>0</v>
      </c>
      <c r="AB20" s="7">
        <v>0.5</v>
      </c>
      <c r="AC20" s="7">
        <v>0.5</v>
      </c>
      <c r="AD20" s="7">
        <v>0</v>
      </c>
      <c r="AE20" s="7">
        <v>2</v>
      </c>
      <c r="AF20" s="7">
        <v>0.5</v>
      </c>
      <c r="AG20" s="7">
        <v>0</v>
      </c>
      <c r="AH20" s="7">
        <v>6</v>
      </c>
      <c r="AI20" s="7">
        <v>0.5</v>
      </c>
      <c r="AJ20" s="7">
        <v>0.5</v>
      </c>
      <c r="AK20" s="7">
        <v>0.5</v>
      </c>
      <c r="AL20" s="7"/>
      <c r="AM20" s="13">
        <f>SUM(D20:AL20)</f>
        <v>35</v>
      </c>
      <c r="AN20" s="4">
        <f>COUNTIF(D20:AL20,6)+COUNTIF(D20:AL20,5.5)+COUNTIF(D20:AL20,5)</f>
        <v>3</v>
      </c>
      <c r="AO20" s="4">
        <f>COUNTIF(D20:AL20,4)+COUNTIF(D20:AL20,3.5)</f>
        <v>0</v>
      </c>
      <c r="AP20" s="4">
        <f>COUNTIF(D20:AL20,2)+COUNTIF(D20:AL20,1.5)+COUNTIF(D20:AL20,3)</f>
        <v>4</v>
      </c>
      <c r="AQ20" s="4">
        <f>AR$1-COUNTIF(D20:AL20,0)</f>
        <v>25</v>
      </c>
      <c r="AR20" s="17">
        <f t="shared" si="0"/>
        <v>18</v>
      </c>
    </row>
    <row r="21" spans="1:44" ht="15.75">
      <c r="A21" s="3">
        <v>20</v>
      </c>
      <c r="B21" s="3">
        <v>20</v>
      </c>
      <c r="C21" s="5" t="s">
        <v>37</v>
      </c>
      <c r="D21" s="7">
        <v>2</v>
      </c>
      <c r="E21" s="7">
        <v>6</v>
      </c>
      <c r="F21" s="7">
        <v>2</v>
      </c>
      <c r="G21" s="7">
        <v>6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2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2</v>
      </c>
      <c r="AE21" s="7">
        <v>6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/>
      <c r="AM21" s="13">
        <f>SUM(D21:AL21)</f>
        <v>26</v>
      </c>
      <c r="AN21" s="4">
        <f>COUNTIF(D21:AL21,6)+COUNTIF(D21:AL21,5.5)+COUNTIF(D21:AL21,5)</f>
        <v>3</v>
      </c>
      <c r="AO21" s="4">
        <f>COUNTIF(D21:AL21,4)+COUNTIF(D21:AL21,3.5)</f>
        <v>0</v>
      </c>
      <c r="AP21" s="4">
        <f>COUNTIF(D21:AL21,2)+COUNTIF(D21:AL21,1.5)+COUNTIF(D21:AL21,3)</f>
        <v>4</v>
      </c>
      <c r="AQ21" s="4">
        <f>AR$1-COUNTIF(D21:AL21,0)</f>
        <v>7</v>
      </c>
      <c r="AR21" s="17">
        <f t="shared" si="0"/>
        <v>0</v>
      </c>
    </row>
    <row r="22" spans="1:44" ht="15.75">
      <c r="A22" s="3">
        <v>21</v>
      </c>
      <c r="B22" s="3">
        <v>21</v>
      </c>
      <c r="C22" s="5" t="s">
        <v>5</v>
      </c>
      <c r="D22" s="7">
        <v>0.5</v>
      </c>
      <c r="E22" s="7">
        <v>0.5</v>
      </c>
      <c r="F22" s="7">
        <v>0</v>
      </c>
      <c r="G22" s="7">
        <v>0.5</v>
      </c>
      <c r="H22" s="7">
        <v>0.5</v>
      </c>
      <c r="I22" s="7">
        <v>0</v>
      </c>
      <c r="J22" s="7">
        <v>0.5</v>
      </c>
      <c r="K22" s="7">
        <v>0.5</v>
      </c>
      <c r="L22" s="7">
        <v>2</v>
      </c>
      <c r="M22" s="7">
        <v>0.5</v>
      </c>
      <c r="N22" s="7">
        <v>0.5</v>
      </c>
      <c r="O22" s="7">
        <v>0.5</v>
      </c>
      <c r="P22" s="7">
        <v>0.5</v>
      </c>
      <c r="Q22" s="7">
        <v>0.5</v>
      </c>
      <c r="R22" s="7">
        <v>0.5</v>
      </c>
      <c r="S22" s="7">
        <v>2</v>
      </c>
      <c r="T22" s="7">
        <v>0</v>
      </c>
      <c r="U22" s="7">
        <v>0</v>
      </c>
      <c r="V22" s="7">
        <v>0.5</v>
      </c>
      <c r="W22" s="7">
        <v>0</v>
      </c>
      <c r="X22" s="7">
        <v>0.5</v>
      </c>
      <c r="Y22" s="7">
        <v>0</v>
      </c>
      <c r="Z22" s="7">
        <v>0.5</v>
      </c>
      <c r="AA22" s="7">
        <v>0</v>
      </c>
      <c r="AB22" s="7">
        <v>0.5</v>
      </c>
      <c r="AC22" s="7">
        <v>0.5</v>
      </c>
      <c r="AD22" s="7">
        <v>0.5</v>
      </c>
      <c r="AE22" s="7">
        <v>0.5</v>
      </c>
      <c r="AF22" s="7">
        <v>2</v>
      </c>
      <c r="AG22" s="7">
        <v>6</v>
      </c>
      <c r="AH22" s="7">
        <v>0.5</v>
      </c>
      <c r="AI22" s="7">
        <v>0.5</v>
      </c>
      <c r="AJ22" s="7">
        <v>0.5</v>
      </c>
      <c r="AK22" s="7">
        <v>0.5</v>
      </c>
      <c r="AL22" s="7"/>
      <c r="AM22" s="13">
        <f>SUM(D22:AL22)</f>
        <v>23.5</v>
      </c>
      <c r="AN22" s="4">
        <f>COUNTIF(D22:AL22,6)+COUNTIF(D22:AL22,5.5)+COUNTIF(D22:AL22,5)</f>
        <v>1</v>
      </c>
      <c r="AO22" s="4">
        <f>COUNTIF(D22:AL22,4)+COUNTIF(D22:AL22,3.5)</f>
        <v>0</v>
      </c>
      <c r="AP22" s="4">
        <f>COUNTIF(D22:AL22,2)+COUNTIF(D22:AL22,1.5)+COUNTIF(D22:AL22,3)</f>
        <v>3</v>
      </c>
      <c r="AQ22" s="4">
        <f>AR$1-COUNTIF(D22:AL22,0)</f>
        <v>27</v>
      </c>
      <c r="AR22" s="17">
        <f t="shared" si="0"/>
        <v>23</v>
      </c>
    </row>
    <row r="23" spans="1:44" ht="15.75">
      <c r="A23" s="3">
        <v>22</v>
      </c>
      <c r="B23" s="3">
        <v>22</v>
      </c>
      <c r="C23" s="5" t="s">
        <v>4</v>
      </c>
      <c r="D23" s="7">
        <v>0.5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0.5</v>
      </c>
      <c r="M23" s="7">
        <v>0.5</v>
      </c>
      <c r="N23" s="7">
        <v>0.5</v>
      </c>
      <c r="O23" s="7">
        <v>0.5</v>
      </c>
      <c r="P23" s="7">
        <v>0.5</v>
      </c>
      <c r="Q23" s="7">
        <v>0.5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6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2</v>
      </c>
      <c r="AD23" s="7">
        <v>0.5</v>
      </c>
      <c r="AE23" s="7">
        <v>0.5</v>
      </c>
      <c r="AF23" s="7">
        <v>0</v>
      </c>
      <c r="AG23" s="7">
        <v>0</v>
      </c>
      <c r="AH23" s="7">
        <v>0</v>
      </c>
      <c r="AI23" s="7">
        <v>0</v>
      </c>
      <c r="AJ23" s="7">
        <v>0.5</v>
      </c>
      <c r="AK23" s="7">
        <v>0.5</v>
      </c>
      <c r="AL23" s="7"/>
      <c r="AM23" s="13">
        <f>SUM(D23:AL23)</f>
        <v>13.5</v>
      </c>
      <c r="AN23" s="4">
        <f>COUNTIF(D23:AL23,6)+COUNTIF(D23:AL23,5.5)+COUNTIF(D23:AL23,5)</f>
        <v>1</v>
      </c>
      <c r="AO23" s="4">
        <f>COUNTIF(D23:AL23,4)+COUNTIF(D23:AL23,3.5)</f>
        <v>0</v>
      </c>
      <c r="AP23" s="4">
        <f>COUNTIF(D23:AL23,2)+COUNTIF(D23:AL23,1.5)+COUNTIF(D23:AL23,3)</f>
        <v>1</v>
      </c>
      <c r="AQ23" s="4">
        <f>AR$1-COUNTIF(D23:AL23,0)</f>
        <v>13</v>
      </c>
      <c r="AR23" s="17">
        <f t="shared" si="0"/>
        <v>11</v>
      </c>
    </row>
    <row r="24" spans="1:44" ht="15.75">
      <c r="A24" s="3">
        <v>23</v>
      </c>
      <c r="B24" s="3">
        <v>23</v>
      </c>
      <c r="C24" s="5" t="s">
        <v>1</v>
      </c>
      <c r="D24" s="7">
        <v>0.5</v>
      </c>
      <c r="E24" s="7">
        <v>0.5</v>
      </c>
      <c r="F24" s="7">
        <v>0</v>
      </c>
      <c r="G24" s="7">
        <v>0.5</v>
      </c>
      <c r="H24" s="7">
        <v>0.5</v>
      </c>
      <c r="I24" s="7">
        <v>0</v>
      </c>
      <c r="J24" s="7">
        <v>0.5</v>
      </c>
      <c r="K24" s="7">
        <v>0.5</v>
      </c>
      <c r="L24" s="7">
        <v>0.5</v>
      </c>
      <c r="M24" s="7">
        <v>0.5</v>
      </c>
      <c r="N24" s="7">
        <v>0.5</v>
      </c>
      <c r="O24" s="7">
        <v>0.5</v>
      </c>
      <c r="P24" s="7">
        <v>0.5</v>
      </c>
      <c r="Q24" s="7">
        <v>0.5</v>
      </c>
      <c r="R24" s="7">
        <v>0.5</v>
      </c>
      <c r="S24" s="7">
        <v>0</v>
      </c>
      <c r="T24" s="7">
        <v>0.5</v>
      </c>
      <c r="U24" s="7">
        <v>0</v>
      </c>
      <c r="V24" s="7">
        <v>0.5</v>
      </c>
      <c r="W24" s="7">
        <v>0</v>
      </c>
      <c r="X24" s="7">
        <v>0.5</v>
      </c>
      <c r="Y24" s="7">
        <v>0</v>
      </c>
      <c r="Z24" s="7">
        <v>0.5</v>
      </c>
      <c r="AA24" s="7">
        <v>0</v>
      </c>
      <c r="AB24" s="7">
        <v>0.5</v>
      </c>
      <c r="AC24" s="7">
        <v>0.5</v>
      </c>
      <c r="AD24" s="7">
        <v>0.5</v>
      </c>
      <c r="AE24" s="7">
        <v>0.5</v>
      </c>
      <c r="AF24" s="7">
        <v>0.5</v>
      </c>
      <c r="AG24" s="7">
        <v>0</v>
      </c>
      <c r="AH24" s="7">
        <v>0.5</v>
      </c>
      <c r="AI24" s="7">
        <v>0.5</v>
      </c>
      <c r="AJ24" s="7">
        <v>0.5</v>
      </c>
      <c r="AK24" s="7">
        <v>0.5</v>
      </c>
      <c r="AL24" s="7"/>
      <c r="AM24" s="13">
        <f>SUM(D24:AL24)</f>
        <v>13</v>
      </c>
      <c r="AN24" s="4">
        <f>COUNTIF(D24:AL24,6)+COUNTIF(D24:AL24,5.5)+COUNTIF(D24:AL24,5)</f>
        <v>0</v>
      </c>
      <c r="AO24" s="4">
        <f>COUNTIF(D24:AL24,4)+COUNTIF(D24:AL24,3.5)</f>
        <v>0</v>
      </c>
      <c r="AP24" s="4">
        <f>COUNTIF(D24:AL24,2)+COUNTIF(D24:AL24,1.5)+COUNTIF(D24:AL24,3)</f>
        <v>0</v>
      </c>
      <c r="AQ24" s="4">
        <f>AR$1-COUNTIF(D24:AL24,0)</f>
        <v>26</v>
      </c>
      <c r="AR24" s="17">
        <f t="shared" si="0"/>
        <v>26</v>
      </c>
    </row>
    <row r="25" spans="1:44" ht="15.75">
      <c r="A25" s="3">
        <v>24</v>
      </c>
      <c r="B25" s="3">
        <v>24</v>
      </c>
      <c r="C25" s="5" t="s">
        <v>9</v>
      </c>
      <c r="D25" s="7">
        <v>0.5</v>
      </c>
      <c r="E25" s="7">
        <v>0.5</v>
      </c>
      <c r="F25" s="7">
        <v>0.5</v>
      </c>
      <c r="G25" s="7">
        <v>0.5</v>
      </c>
      <c r="H25" s="7">
        <v>0.5</v>
      </c>
      <c r="I25" s="7">
        <v>0</v>
      </c>
      <c r="J25" s="7">
        <v>0.5</v>
      </c>
      <c r="K25" s="7">
        <v>0.5</v>
      </c>
      <c r="L25" s="7">
        <v>0.5</v>
      </c>
      <c r="M25" s="7">
        <v>0.5</v>
      </c>
      <c r="N25" s="7">
        <v>0.5</v>
      </c>
      <c r="O25" s="7">
        <v>0.5</v>
      </c>
      <c r="P25" s="7">
        <v>0.5</v>
      </c>
      <c r="Q25" s="7">
        <v>0.5</v>
      </c>
      <c r="R25" s="7">
        <v>0.5</v>
      </c>
      <c r="S25" s="7">
        <v>0</v>
      </c>
      <c r="T25" s="7">
        <v>0.5</v>
      </c>
      <c r="U25" s="7">
        <v>0</v>
      </c>
      <c r="V25" s="7">
        <v>0.5</v>
      </c>
      <c r="W25" s="7">
        <v>0</v>
      </c>
      <c r="X25" s="7">
        <v>0.5</v>
      </c>
      <c r="Y25" s="7">
        <v>0</v>
      </c>
      <c r="Z25" s="7">
        <v>0.5</v>
      </c>
      <c r="AA25" s="7">
        <v>0</v>
      </c>
      <c r="AB25" s="7">
        <v>0.5</v>
      </c>
      <c r="AC25" s="7">
        <v>0.5</v>
      </c>
      <c r="AD25" s="7">
        <v>0</v>
      </c>
      <c r="AE25" s="7">
        <v>0.5</v>
      </c>
      <c r="AF25" s="7">
        <v>0.5</v>
      </c>
      <c r="AG25" s="7">
        <v>0</v>
      </c>
      <c r="AH25" s="7">
        <v>0.5</v>
      </c>
      <c r="AI25" s="7">
        <v>0.5</v>
      </c>
      <c r="AJ25" s="7">
        <v>0.5</v>
      </c>
      <c r="AK25" s="7">
        <v>0.5</v>
      </c>
      <c r="AL25" s="7"/>
      <c r="AM25" s="13">
        <f>SUM(D25:AL25)</f>
        <v>13</v>
      </c>
      <c r="AN25" s="4">
        <f>COUNTIF(D25:AL25,6)+COUNTIF(D25:AL25,5.5)+COUNTIF(D25:AL25,5)</f>
        <v>0</v>
      </c>
      <c r="AO25" s="4">
        <f>COUNTIF(D25:AL25,4)+COUNTIF(D25:AL25,3.5)</f>
        <v>0</v>
      </c>
      <c r="AP25" s="4">
        <f>COUNTIF(D25:AL25,2)+COUNTIF(D25:AL25,1.5)+COUNTIF(D25:AL25,3)</f>
        <v>0</v>
      </c>
      <c r="AQ25" s="4">
        <f>AR$1-COUNTIF(D25:AL25,0)</f>
        <v>26</v>
      </c>
      <c r="AR25" s="17">
        <f t="shared" si="0"/>
        <v>26</v>
      </c>
    </row>
    <row r="26" spans="1:44" ht="15.75">
      <c r="A26" s="3">
        <v>25</v>
      </c>
      <c r="B26" s="3">
        <v>25</v>
      </c>
      <c r="C26" s="5" t="s">
        <v>17</v>
      </c>
      <c r="D26" s="7">
        <v>0.5</v>
      </c>
      <c r="E26" s="7">
        <v>0.5</v>
      </c>
      <c r="F26" s="7">
        <v>0</v>
      </c>
      <c r="G26" s="7">
        <v>0.5</v>
      </c>
      <c r="H26" s="7">
        <v>0.5</v>
      </c>
      <c r="I26" s="7">
        <v>0</v>
      </c>
      <c r="J26" s="7">
        <v>0.5</v>
      </c>
      <c r="K26" s="7">
        <v>0.5</v>
      </c>
      <c r="L26" s="7">
        <v>0.5</v>
      </c>
      <c r="M26" s="7">
        <v>0.5</v>
      </c>
      <c r="N26" s="7">
        <v>0.5</v>
      </c>
      <c r="O26" s="7">
        <v>0.5</v>
      </c>
      <c r="P26" s="7">
        <v>0.5</v>
      </c>
      <c r="Q26" s="7">
        <v>0.5</v>
      </c>
      <c r="R26" s="7">
        <v>0.5</v>
      </c>
      <c r="S26" s="7">
        <v>0</v>
      </c>
      <c r="T26" s="7">
        <v>0.5</v>
      </c>
      <c r="U26" s="7">
        <v>0</v>
      </c>
      <c r="V26" s="7">
        <v>0</v>
      </c>
      <c r="W26" s="7">
        <v>0</v>
      </c>
      <c r="X26" s="7">
        <v>0.5</v>
      </c>
      <c r="Y26" s="7">
        <v>0</v>
      </c>
      <c r="Z26" s="7">
        <v>0.5</v>
      </c>
      <c r="AA26" s="7">
        <v>0</v>
      </c>
      <c r="AB26" s="7">
        <v>0.5</v>
      </c>
      <c r="AC26" s="7">
        <v>0.5</v>
      </c>
      <c r="AD26" s="7">
        <v>0.5</v>
      </c>
      <c r="AE26" s="7">
        <v>0</v>
      </c>
      <c r="AF26" s="7">
        <v>0.5</v>
      </c>
      <c r="AG26" s="7">
        <v>0</v>
      </c>
      <c r="AH26" s="7">
        <v>0.5</v>
      </c>
      <c r="AI26" s="7">
        <v>0.5</v>
      </c>
      <c r="AJ26" s="7">
        <v>0.5</v>
      </c>
      <c r="AK26" s="7">
        <v>0.5</v>
      </c>
      <c r="AL26" s="7"/>
      <c r="AM26" s="13">
        <f>SUM(D26:AL26)</f>
        <v>12</v>
      </c>
      <c r="AN26" s="4">
        <f>COUNTIF(D26:AL26,6)+COUNTIF(D26:AL26,5.5)+COUNTIF(D26:AL26,5)</f>
        <v>0</v>
      </c>
      <c r="AO26" s="4">
        <f>COUNTIF(D26:AL26,4)+COUNTIF(D26:AL26,3.5)</f>
        <v>0</v>
      </c>
      <c r="AP26" s="4">
        <f>COUNTIF(D26:AL26,2)+COUNTIF(D26:AL26,1.5)+COUNTIF(D26:AL26,3)</f>
        <v>0</v>
      </c>
      <c r="AQ26" s="4">
        <f>AR$1-COUNTIF(D26:AL26,0)</f>
        <v>24</v>
      </c>
      <c r="AR26" s="17">
        <f t="shared" si="0"/>
        <v>24</v>
      </c>
    </row>
    <row r="27" spans="1:44" ht="15.75">
      <c r="A27" s="3">
        <v>26</v>
      </c>
      <c r="B27" s="3">
        <v>26</v>
      </c>
      <c r="C27" s="5" t="s">
        <v>33</v>
      </c>
      <c r="D27" s="7">
        <v>2</v>
      </c>
      <c r="E27" s="7">
        <v>2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2</v>
      </c>
      <c r="N27" s="7">
        <v>0.5</v>
      </c>
      <c r="O27" s="7">
        <v>0</v>
      </c>
      <c r="P27" s="7">
        <v>0.5</v>
      </c>
      <c r="Q27" s="7">
        <v>0.5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0.5</v>
      </c>
      <c r="AF27" s="7">
        <v>0</v>
      </c>
      <c r="AG27" s="7">
        <v>0</v>
      </c>
      <c r="AH27" s="7">
        <v>0.5</v>
      </c>
      <c r="AI27" s="7">
        <v>0</v>
      </c>
      <c r="AJ27" s="7">
        <v>0</v>
      </c>
      <c r="AK27" s="7">
        <v>0.5</v>
      </c>
      <c r="AL27" s="7"/>
      <c r="AM27" s="13">
        <f>SUM(D27:AL27)</f>
        <v>9</v>
      </c>
      <c r="AN27" s="4">
        <f>COUNTIF(D27:AL27,6)+COUNTIF(D27:AL27,5.5)+COUNTIF(D27:AL27,5)</f>
        <v>0</v>
      </c>
      <c r="AO27" s="4">
        <f>COUNTIF(D27:AL27,4)+COUNTIF(D27:AL27,3.5)</f>
        <v>0</v>
      </c>
      <c r="AP27" s="4">
        <f>COUNTIF(D27:AL27,2)+COUNTIF(D27:AL27,1.5)+COUNTIF(D27:AL27,3)</f>
        <v>3</v>
      </c>
      <c r="AQ27" s="4">
        <f>AR$1-COUNTIF(D27:AL27,0)</f>
        <v>9</v>
      </c>
      <c r="AR27" s="17">
        <f t="shared" si="0"/>
        <v>6</v>
      </c>
    </row>
    <row r="28" spans="1:44" ht="15.75">
      <c r="A28" s="3">
        <v>28</v>
      </c>
      <c r="B28" s="3">
        <v>27</v>
      </c>
      <c r="C28" s="5" t="s">
        <v>54</v>
      </c>
      <c r="D28" s="7">
        <v>0</v>
      </c>
      <c r="E28" s="7">
        <v>0.5</v>
      </c>
      <c r="F28" s="7">
        <v>0</v>
      </c>
      <c r="G28" s="7">
        <v>0</v>
      </c>
      <c r="H28" s="7">
        <v>0.5</v>
      </c>
      <c r="I28" s="7">
        <v>0</v>
      </c>
      <c r="J28" s="7">
        <v>0.5</v>
      </c>
      <c r="K28" s="7">
        <v>0.5</v>
      </c>
      <c r="L28" s="7">
        <v>0.5</v>
      </c>
      <c r="M28" s="7">
        <v>0</v>
      </c>
      <c r="N28" s="7">
        <v>0</v>
      </c>
      <c r="O28" s="7">
        <v>0.5</v>
      </c>
      <c r="P28" s="7">
        <v>0.5</v>
      </c>
      <c r="Q28" s="7">
        <v>0.5</v>
      </c>
      <c r="R28" s="7">
        <v>0.5</v>
      </c>
      <c r="S28" s="7">
        <v>0</v>
      </c>
      <c r="T28" s="7">
        <v>0.5</v>
      </c>
      <c r="U28" s="7">
        <v>0</v>
      </c>
      <c r="V28" s="7">
        <v>0.5</v>
      </c>
      <c r="W28" s="7">
        <v>0</v>
      </c>
      <c r="X28" s="7">
        <v>0</v>
      </c>
      <c r="Y28" s="7">
        <v>0</v>
      </c>
      <c r="Z28" s="7">
        <v>0.5</v>
      </c>
      <c r="AA28" s="7">
        <v>0</v>
      </c>
      <c r="AB28" s="7">
        <v>0.5</v>
      </c>
      <c r="AC28" s="7">
        <v>0</v>
      </c>
      <c r="AD28" s="7">
        <v>0</v>
      </c>
      <c r="AE28" s="7">
        <v>0.5</v>
      </c>
      <c r="AF28" s="7">
        <v>0</v>
      </c>
      <c r="AG28" s="7">
        <v>0</v>
      </c>
      <c r="AH28" s="7">
        <v>0.5</v>
      </c>
      <c r="AI28" s="7">
        <v>0.5</v>
      </c>
      <c r="AJ28" s="7">
        <v>0</v>
      </c>
      <c r="AK28" s="7">
        <v>0.5</v>
      </c>
      <c r="AL28" s="7"/>
      <c r="AM28" s="13">
        <f>SUM(D28:AL28)</f>
        <v>8.5</v>
      </c>
      <c r="AN28" s="4">
        <f>COUNTIF(D28:AL28,6)+COUNTIF(D28:AL28,5.5)+COUNTIF(D28:AL28,5)</f>
        <v>0</v>
      </c>
      <c r="AO28" s="4">
        <f>COUNTIF(D28:AL28,4)+COUNTIF(D28:AL28,3.5)</f>
        <v>0</v>
      </c>
      <c r="AP28" s="4">
        <f>COUNTIF(D28:AL28,2)+COUNTIF(D28:AL28,1.5)+COUNTIF(D28:AL28,3)</f>
        <v>0</v>
      </c>
      <c r="AQ28" s="4">
        <f>AR$1-COUNTIF(D28:AL28,0)</f>
        <v>17</v>
      </c>
      <c r="AR28" s="17">
        <f t="shared" si="0"/>
        <v>17</v>
      </c>
    </row>
    <row r="29" spans="1:44" ht="15.75">
      <c r="A29" s="3">
        <v>27</v>
      </c>
      <c r="B29" s="3">
        <v>28</v>
      </c>
      <c r="C29" s="5" t="s">
        <v>70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6</v>
      </c>
      <c r="AH29" s="7">
        <v>0</v>
      </c>
      <c r="AI29" s="7">
        <v>0</v>
      </c>
      <c r="AJ29" s="7">
        <v>2</v>
      </c>
      <c r="AK29" s="7">
        <v>0</v>
      </c>
      <c r="AL29" s="7"/>
      <c r="AM29" s="13">
        <f>SUM(D29:AL29)</f>
        <v>8</v>
      </c>
      <c r="AN29" s="4">
        <f>COUNTIF(D29:AL29,6)+COUNTIF(D29:AL29,5.5)+COUNTIF(D29:AL29,5)</f>
        <v>1</v>
      </c>
      <c r="AO29" s="4">
        <f>COUNTIF(D29:AL29,4)+COUNTIF(D29:AL29,3.5)</f>
        <v>0</v>
      </c>
      <c r="AP29" s="4">
        <f>COUNTIF(D29:AL29,2)+COUNTIF(D29:AL29,1.5)+COUNTIF(D29:AL29,3)</f>
        <v>1</v>
      </c>
      <c r="AQ29" s="4">
        <f>AR$1-COUNTIF(D29:AL29,0)</f>
        <v>2</v>
      </c>
      <c r="AR29" s="17">
        <f>COUNTIF(D29:AL29,0.5)</f>
        <v>0</v>
      </c>
    </row>
    <row r="30" spans="1:44" ht="15.75">
      <c r="A30" s="3">
        <v>31</v>
      </c>
      <c r="B30" s="3">
        <v>29</v>
      </c>
      <c r="C30" s="5" t="s">
        <v>14</v>
      </c>
      <c r="D30" s="7">
        <v>0</v>
      </c>
      <c r="E30" s="7">
        <v>0.5</v>
      </c>
      <c r="F30" s="7">
        <v>0</v>
      </c>
      <c r="G30" s="7">
        <v>0</v>
      </c>
      <c r="H30" s="7">
        <v>0.5</v>
      </c>
      <c r="I30" s="7">
        <v>0</v>
      </c>
      <c r="J30" s="7">
        <v>0.5</v>
      </c>
      <c r="K30" s="7">
        <v>0</v>
      </c>
      <c r="L30" s="7">
        <v>0.5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0.5</v>
      </c>
      <c r="S30" s="7">
        <v>0</v>
      </c>
      <c r="T30" s="7">
        <v>0.5</v>
      </c>
      <c r="U30" s="7">
        <v>0</v>
      </c>
      <c r="V30" s="7">
        <v>0.5</v>
      </c>
      <c r="W30" s="7">
        <v>0</v>
      </c>
      <c r="X30" s="7">
        <v>0.5</v>
      </c>
      <c r="Y30" s="7">
        <v>0</v>
      </c>
      <c r="Z30" s="7">
        <v>0.5</v>
      </c>
      <c r="AA30" s="7">
        <v>0</v>
      </c>
      <c r="AB30" s="7">
        <v>0.5</v>
      </c>
      <c r="AC30" s="7">
        <v>0</v>
      </c>
      <c r="AD30" s="7">
        <v>0</v>
      </c>
      <c r="AE30" s="7">
        <v>0.5</v>
      </c>
      <c r="AF30" s="7">
        <v>0</v>
      </c>
      <c r="AG30" s="7">
        <v>0</v>
      </c>
      <c r="AH30" s="7">
        <v>0.5</v>
      </c>
      <c r="AI30" s="7">
        <v>0.5</v>
      </c>
      <c r="AJ30" s="7">
        <v>0</v>
      </c>
      <c r="AK30" s="7">
        <v>0.5</v>
      </c>
      <c r="AL30" s="7"/>
      <c r="AM30" s="13">
        <f>SUM(D30:AL30)</f>
        <v>7</v>
      </c>
      <c r="AN30" s="4">
        <f>COUNTIF(D30:AL30,6)+COUNTIF(D30:AL30,5.5)+COUNTIF(D30:AL30,5)</f>
        <v>0</v>
      </c>
      <c r="AO30" s="4">
        <f>COUNTIF(D30:AL30,4)+COUNTIF(D30:AL30,3.5)</f>
        <v>0</v>
      </c>
      <c r="AP30" s="4">
        <f>COUNTIF(D30:AL30,2)+COUNTIF(D30:AL30,1.5)+COUNTIF(D30:AL30,3)</f>
        <v>0</v>
      </c>
      <c r="AQ30" s="4">
        <f>AR$1-COUNTIF(D30:AL30,0)</f>
        <v>14</v>
      </c>
      <c r="AR30" s="17">
        <f t="shared" si="0"/>
        <v>14</v>
      </c>
    </row>
    <row r="31" spans="1:44" ht="15.75">
      <c r="A31" s="3">
        <v>29</v>
      </c>
      <c r="B31" s="3">
        <v>30</v>
      </c>
      <c r="C31" s="5" t="s">
        <v>25</v>
      </c>
      <c r="D31" s="7">
        <v>0.5</v>
      </c>
      <c r="E31" s="7">
        <v>0.5</v>
      </c>
      <c r="F31" s="7">
        <v>0</v>
      </c>
      <c r="G31" s="7">
        <v>0.5</v>
      </c>
      <c r="H31" s="7">
        <v>0</v>
      </c>
      <c r="I31" s="7">
        <v>0</v>
      </c>
      <c r="J31" s="7">
        <v>0.5</v>
      </c>
      <c r="K31" s="7">
        <v>0.5</v>
      </c>
      <c r="L31" s="7">
        <v>0.5</v>
      </c>
      <c r="M31" s="7">
        <v>0.5</v>
      </c>
      <c r="N31" s="7">
        <v>0</v>
      </c>
      <c r="O31" s="7">
        <v>0</v>
      </c>
      <c r="P31" s="7">
        <v>0</v>
      </c>
      <c r="Q31" s="7">
        <v>0.5</v>
      </c>
      <c r="R31" s="7">
        <v>0.5</v>
      </c>
      <c r="S31" s="7">
        <v>0.5</v>
      </c>
      <c r="T31" s="7">
        <v>0</v>
      </c>
      <c r="U31" s="7">
        <v>0</v>
      </c>
      <c r="V31" s="7">
        <v>0.5</v>
      </c>
      <c r="W31" s="7">
        <v>0.5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0.5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0.5</v>
      </c>
      <c r="AK31" s="7">
        <v>0</v>
      </c>
      <c r="AL31" s="7"/>
      <c r="AM31" s="13">
        <f>SUM(D31:AL31)</f>
        <v>7</v>
      </c>
      <c r="AN31" s="4">
        <f>COUNTIF(D31:AL31,6)+COUNTIF(D31:AL31,5.5)+COUNTIF(D31:AL31,5)</f>
        <v>0</v>
      </c>
      <c r="AO31" s="4">
        <f>COUNTIF(D31:AL31,4)+COUNTIF(D31:AL31,3.5)</f>
        <v>0</v>
      </c>
      <c r="AP31" s="4">
        <f>COUNTIF(D31:AL31,2)+COUNTIF(D31:AL31,1.5)+COUNTIF(D31:AL31,3)</f>
        <v>0</v>
      </c>
      <c r="AQ31" s="4">
        <f>AR$1-COUNTIF(D31:AL31,0)</f>
        <v>14</v>
      </c>
      <c r="AR31" s="17">
        <f t="shared" si="0"/>
        <v>14</v>
      </c>
    </row>
    <row r="32" spans="1:44" ht="15.75">
      <c r="A32" s="3">
        <v>30</v>
      </c>
      <c r="B32" s="3">
        <v>31</v>
      </c>
      <c r="C32" s="5" t="s">
        <v>21</v>
      </c>
      <c r="D32" s="7">
        <v>0</v>
      </c>
      <c r="E32" s="7">
        <v>0</v>
      </c>
      <c r="F32" s="7">
        <v>0</v>
      </c>
      <c r="G32" s="7">
        <v>0.5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6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/>
      <c r="AM32" s="13">
        <f>SUM(D32:AL32)</f>
        <v>6.5</v>
      </c>
      <c r="AN32" s="4">
        <f>COUNTIF(D32:AL32,6)+COUNTIF(D32:AL32,5.5)+COUNTIF(D32:AL32,5)</f>
        <v>1</v>
      </c>
      <c r="AO32" s="4">
        <f>COUNTIF(D32:AL32,4)+COUNTIF(D32:AL32,3.5)</f>
        <v>0</v>
      </c>
      <c r="AP32" s="4">
        <f>COUNTIF(D32:AL32,2)+COUNTIF(D32:AL32,1.5)+COUNTIF(D32:AL32,3)</f>
        <v>0</v>
      </c>
      <c r="AQ32" s="4">
        <f>AR$1-COUNTIF(D32:AL32,0)</f>
        <v>2</v>
      </c>
      <c r="AR32" s="17">
        <f>COUNTIF(D32:AL32,0.5)</f>
        <v>1</v>
      </c>
    </row>
    <row r="33" spans="1:44" ht="15.75">
      <c r="A33" s="3">
        <v>32</v>
      </c>
      <c r="B33" s="3">
        <v>32</v>
      </c>
      <c r="C33" s="5" t="s">
        <v>50</v>
      </c>
      <c r="D33" s="7">
        <v>0.5</v>
      </c>
      <c r="E33" s="7">
        <v>0.5</v>
      </c>
      <c r="F33" s="7">
        <v>0.5</v>
      </c>
      <c r="G33" s="7">
        <v>0</v>
      </c>
      <c r="H33" s="7">
        <v>0.5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0.5</v>
      </c>
      <c r="P33" s="7">
        <v>0.5</v>
      </c>
      <c r="Q33" s="7">
        <v>0.5</v>
      </c>
      <c r="R33" s="7">
        <v>0</v>
      </c>
      <c r="S33" s="7">
        <v>0</v>
      </c>
      <c r="T33" s="7">
        <v>0.5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0.5</v>
      </c>
      <c r="AC33" s="7">
        <v>0</v>
      </c>
      <c r="AD33" s="7">
        <v>0</v>
      </c>
      <c r="AE33" s="7">
        <v>0</v>
      </c>
      <c r="AF33" s="7">
        <v>0.5</v>
      </c>
      <c r="AG33" s="7">
        <v>0</v>
      </c>
      <c r="AH33" s="7">
        <v>0</v>
      </c>
      <c r="AI33" s="7">
        <v>0</v>
      </c>
      <c r="AJ33" s="7">
        <v>0.5</v>
      </c>
      <c r="AK33" s="7">
        <v>0.5</v>
      </c>
      <c r="AL33" s="7"/>
      <c r="AM33" s="13">
        <f>SUM(D33:AL33)</f>
        <v>6</v>
      </c>
      <c r="AN33" s="4">
        <f>COUNTIF(D33:AL33,6)+COUNTIF(D33:AL33,5.5)+COUNTIF(D33:AL33,5)</f>
        <v>0</v>
      </c>
      <c r="AO33" s="4">
        <f>COUNTIF(D33:AL33,4)+COUNTIF(D33:AL33,3.5)</f>
        <v>0</v>
      </c>
      <c r="AP33" s="4">
        <f>COUNTIF(D33:AL33,2)+COUNTIF(D33:AL33,1.5)+COUNTIF(D33:AL33,3)</f>
        <v>0</v>
      </c>
      <c r="AQ33" s="4">
        <f>AR$1-COUNTIF(D33:AL33,0)</f>
        <v>12</v>
      </c>
      <c r="AR33" s="17">
        <f t="shared" si="0"/>
        <v>12</v>
      </c>
    </row>
    <row r="34" spans="1:44" ht="15.75">
      <c r="A34" s="3">
        <v>33</v>
      </c>
      <c r="B34" s="3">
        <v>33</v>
      </c>
      <c r="C34" s="5" t="s">
        <v>24</v>
      </c>
      <c r="D34" s="7">
        <v>0.5</v>
      </c>
      <c r="E34" s="7">
        <v>0.5</v>
      </c>
      <c r="F34" s="7">
        <v>0.5</v>
      </c>
      <c r="G34" s="7">
        <v>0</v>
      </c>
      <c r="H34" s="7">
        <v>0.5</v>
      </c>
      <c r="I34" s="7">
        <v>0</v>
      </c>
      <c r="J34" s="7">
        <v>0.5</v>
      </c>
      <c r="K34" s="7">
        <v>0</v>
      </c>
      <c r="L34" s="7">
        <v>0</v>
      </c>
      <c r="M34" s="7">
        <v>0.5</v>
      </c>
      <c r="N34" s="7">
        <v>0</v>
      </c>
      <c r="O34" s="7">
        <v>0</v>
      </c>
      <c r="P34" s="7">
        <v>0</v>
      </c>
      <c r="Q34" s="7">
        <v>0.5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0.5</v>
      </c>
      <c r="AA34" s="7">
        <v>0</v>
      </c>
      <c r="AB34" s="7">
        <v>0.5</v>
      </c>
      <c r="AC34" s="7">
        <v>0</v>
      </c>
      <c r="AD34" s="7">
        <v>0</v>
      </c>
      <c r="AE34" s="7">
        <v>0.5</v>
      </c>
      <c r="AF34" s="7">
        <v>0</v>
      </c>
      <c r="AG34" s="7">
        <v>0</v>
      </c>
      <c r="AH34" s="7">
        <v>0</v>
      </c>
      <c r="AI34" s="7">
        <v>0</v>
      </c>
      <c r="AJ34" s="7">
        <v>0.5</v>
      </c>
      <c r="AK34" s="7">
        <v>0.5</v>
      </c>
      <c r="AL34" s="7"/>
      <c r="AM34" s="13">
        <f>SUM(D34:AL34)</f>
        <v>6</v>
      </c>
      <c r="AN34" s="4">
        <f>COUNTIF(D34:AL34,6)+COUNTIF(D34:AL34,5.5)+COUNTIF(D34:AL34,5)</f>
        <v>0</v>
      </c>
      <c r="AO34" s="4">
        <f>COUNTIF(D34:AL34,4)+COUNTIF(D34:AL34,3.5)</f>
        <v>0</v>
      </c>
      <c r="AP34" s="4">
        <f>COUNTIF(D34:AL34,2)+COUNTIF(D34:AL34,1.5)+COUNTIF(D34:AL34,3)</f>
        <v>0</v>
      </c>
      <c r="AQ34" s="4">
        <f>AR$1-COUNTIF(D34:AL34,0)</f>
        <v>12</v>
      </c>
      <c r="AR34" s="17">
        <f t="shared" si="0"/>
        <v>12</v>
      </c>
    </row>
    <row r="35" spans="1:44" ht="15.75">
      <c r="A35" s="3">
        <v>34</v>
      </c>
      <c r="B35" s="3">
        <v>34</v>
      </c>
      <c r="C35" s="5" t="s">
        <v>28</v>
      </c>
      <c r="D35" s="7">
        <v>0</v>
      </c>
      <c r="E35" s="7">
        <v>0.5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0.5</v>
      </c>
      <c r="N35" s="7">
        <v>0</v>
      </c>
      <c r="O35" s="7">
        <v>0</v>
      </c>
      <c r="P35" s="7">
        <v>0</v>
      </c>
      <c r="Q35" s="7">
        <v>0</v>
      </c>
      <c r="R35" s="7">
        <v>2</v>
      </c>
      <c r="S35" s="7">
        <v>0</v>
      </c>
      <c r="T35" s="7">
        <v>0.5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0.5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/>
      <c r="AM35" s="13">
        <f>SUM(D35:AL35)</f>
        <v>4</v>
      </c>
      <c r="AN35" s="4">
        <f>COUNTIF(D35:AL35,6)+COUNTIF(D35:AL35,5.5)+COUNTIF(D35:AL35,5)</f>
        <v>0</v>
      </c>
      <c r="AO35" s="4">
        <f>COUNTIF(D35:AL35,4)+COUNTIF(D35:AL35,3.5)</f>
        <v>0</v>
      </c>
      <c r="AP35" s="4">
        <f>COUNTIF(D35:AL35,2)+COUNTIF(D35:AL35,1.5)+COUNTIF(D35:AL35,3)</f>
        <v>1</v>
      </c>
      <c r="AQ35" s="4">
        <f>AR$1-COUNTIF(D35:AL35,0)</f>
        <v>5</v>
      </c>
      <c r="AR35" s="17">
        <f t="shared" si="0"/>
        <v>4</v>
      </c>
    </row>
    <row r="36" spans="1:44" ht="15.75">
      <c r="A36" s="3">
        <v>35</v>
      </c>
      <c r="B36" s="3">
        <v>35</v>
      </c>
      <c r="C36" s="5" t="s">
        <v>49</v>
      </c>
      <c r="D36" s="7">
        <v>2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2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/>
      <c r="AM36" s="13">
        <f>SUM(D36:AL36)</f>
        <v>4</v>
      </c>
      <c r="AN36" s="4">
        <f>COUNTIF(D36:AL36,6)+COUNTIF(D36:AL36,5.5)+COUNTIF(D36:AL36,5)</f>
        <v>0</v>
      </c>
      <c r="AO36" s="4">
        <f>COUNTIF(D36:AL36,4)+COUNTIF(D36:AL36,3.5)</f>
        <v>0</v>
      </c>
      <c r="AP36" s="4">
        <f>COUNTIF(D36:AL36,2)+COUNTIF(D36:AL36,1.5)+COUNTIF(D36:AL36,3)</f>
        <v>2</v>
      </c>
      <c r="AQ36" s="4">
        <f>AR$1-COUNTIF(D36:AL36,0)</f>
        <v>2</v>
      </c>
      <c r="AR36" s="17">
        <f t="shared" si="0"/>
        <v>0</v>
      </c>
    </row>
    <row r="37" spans="1:44" ht="15.75">
      <c r="A37" s="3">
        <v>36</v>
      </c>
      <c r="B37" s="3">
        <v>36</v>
      </c>
      <c r="C37" s="5" t="s">
        <v>66</v>
      </c>
      <c r="D37" s="7">
        <v>0</v>
      </c>
      <c r="E37" s="7">
        <v>0</v>
      </c>
      <c r="F37" s="7">
        <v>0</v>
      </c>
      <c r="G37" s="7">
        <v>0</v>
      </c>
      <c r="H37" s="7">
        <v>2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2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/>
      <c r="AM37" s="13">
        <f>SUM(D37:AL37)</f>
        <v>4</v>
      </c>
      <c r="AN37" s="4">
        <f>COUNTIF(D37:AL37,6)+COUNTIF(D37:AL37,5.5)+COUNTIF(D37:AL37,5)</f>
        <v>0</v>
      </c>
      <c r="AO37" s="4">
        <f>COUNTIF(D37:AL37,4)+COUNTIF(D37:AL37,3.5)</f>
        <v>0</v>
      </c>
      <c r="AP37" s="4">
        <f>COUNTIF(D37:AL37,2)+COUNTIF(D37:AL37,1.5)+COUNTIF(D37:AL37,3)</f>
        <v>2</v>
      </c>
      <c r="AQ37" s="4">
        <f>AR$1-COUNTIF(D37:AL37,0)</f>
        <v>2</v>
      </c>
      <c r="AR37" s="17">
        <f t="shared" si="0"/>
        <v>0</v>
      </c>
    </row>
    <row r="38" spans="1:44" ht="15.75">
      <c r="A38" s="3">
        <v>37</v>
      </c>
      <c r="B38" s="3">
        <v>37</v>
      </c>
      <c r="C38" s="5" t="s">
        <v>64</v>
      </c>
      <c r="D38" s="7">
        <v>0</v>
      </c>
      <c r="E38" s="7">
        <v>0</v>
      </c>
      <c r="F38" s="7">
        <v>0.5</v>
      </c>
      <c r="G38" s="7">
        <v>0</v>
      </c>
      <c r="H38" s="7">
        <v>0</v>
      </c>
      <c r="I38" s="7">
        <v>0</v>
      </c>
      <c r="J38" s="7">
        <v>0.5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0.5</v>
      </c>
      <c r="R38" s="7">
        <v>0</v>
      </c>
      <c r="S38" s="7">
        <v>0</v>
      </c>
      <c r="T38" s="7">
        <v>0.5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0.5</v>
      </c>
      <c r="AI38" s="7">
        <v>0</v>
      </c>
      <c r="AJ38" s="7">
        <v>0</v>
      </c>
      <c r="AK38" s="7">
        <v>0.5</v>
      </c>
      <c r="AL38" s="7"/>
      <c r="AM38" s="13">
        <f>SUM(D38:AL38)</f>
        <v>3</v>
      </c>
      <c r="AN38" s="4">
        <f>COUNTIF(D38:AL38,6)+COUNTIF(D38:AL38,5.5)+COUNTIF(D38:AL38,5)</f>
        <v>0</v>
      </c>
      <c r="AO38" s="4">
        <f>COUNTIF(D38:AL38,4)+COUNTIF(D38:AL38,3.5)</f>
        <v>0</v>
      </c>
      <c r="AP38" s="4">
        <f>COUNTIF(D38:AL38,2)+COUNTIF(D38:AL38,1.5)+COUNTIF(D38:AL38,3)</f>
        <v>0</v>
      </c>
      <c r="AQ38" s="4">
        <f>AR$1-COUNTIF(D38:AL38,0)</f>
        <v>6</v>
      </c>
      <c r="AR38" s="17">
        <f t="shared" si="0"/>
        <v>6</v>
      </c>
    </row>
    <row r="39" spans="1:44" ht="15.75">
      <c r="A39" s="3">
        <v>38</v>
      </c>
      <c r="B39" s="3">
        <v>38</v>
      </c>
      <c r="C39" s="5" t="s">
        <v>19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2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/>
      <c r="AM39" s="13">
        <f>SUM(D39:AL39)</f>
        <v>2</v>
      </c>
      <c r="AN39" s="4">
        <f>COUNTIF(D39:AL39,6)+COUNTIF(D39:AL39,5.5)+COUNTIF(D39:AL39,5)</f>
        <v>0</v>
      </c>
      <c r="AO39" s="4">
        <f>COUNTIF(D39:AL39,4)+COUNTIF(D39:AL39,3.5)</f>
        <v>0</v>
      </c>
      <c r="AP39" s="4">
        <f>COUNTIF(D39:AL39,2)+COUNTIF(D39:AL39,1.5)+COUNTIF(D39:AL39,3)</f>
        <v>1</v>
      </c>
      <c r="AQ39" s="4">
        <f>AR$1-COUNTIF(D39:AL39,0)</f>
        <v>1</v>
      </c>
      <c r="AR39" s="17">
        <f t="shared" si="0"/>
        <v>0</v>
      </c>
    </row>
    <row r="40" spans="1:44" ht="15.75">
      <c r="A40" s="3">
        <v>39</v>
      </c>
      <c r="B40" s="3">
        <v>39</v>
      </c>
      <c r="C40" s="5" t="s">
        <v>48</v>
      </c>
      <c r="D40" s="7">
        <v>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/>
      <c r="AM40" s="13">
        <f>SUM(D40:AL40)</f>
        <v>2</v>
      </c>
      <c r="AN40" s="4">
        <f>COUNTIF(D40:AL40,6)+COUNTIF(D40:AL40,5.5)+COUNTIF(D40:AL40,5)</f>
        <v>0</v>
      </c>
      <c r="AO40" s="4">
        <f>COUNTIF(D40:AL40,4)+COUNTIF(D40:AL40,3.5)</f>
        <v>0</v>
      </c>
      <c r="AP40" s="4">
        <f>COUNTIF(D40:AL40,2)+COUNTIF(D40:AL40,1.5)+COUNTIF(D40:AL40,3)</f>
        <v>1</v>
      </c>
      <c r="AQ40" s="4">
        <f>AR$1-COUNTIF(D40:AL40,0)</f>
        <v>1</v>
      </c>
      <c r="AR40" s="17">
        <f>COUNTIF(D40:AL40,0.5)</f>
        <v>0</v>
      </c>
    </row>
    <row r="41" spans="1:44" ht="15.75">
      <c r="A41" s="3">
        <v>40</v>
      </c>
      <c r="B41" s="3">
        <v>40</v>
      </c>
      <c r="C41" s="5" t="s">
        <v>68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0.5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/>
      <c r="AM41" s="13">
        <f>SUM(D41:AL41)</f>
        <v>0.5</v>
      </c>
      <c r="AN41" s="4">
        <f>COUNTIF(D41:AL41,6)+COUNTIF(D41:AL41,5.5)+COUNTIF(D41:AL41,5)</f>
        <v>0</v>
      </c>
      <c r="AO41" s="4">
        <f>COUNTIF(D41:AL41,4)+COUNTIF(D41:AL41,3.5)</f>
        <v>0</v>
      </c>
      <c r="AP41" s="4">
        <f>COUNTIF(D41:AL41,2)+COUNTIF(D41:AL41,1.5)+COUNTIF(D41:AL41,3)</f>
        <v>0</v>
      </c>
      <c r="AQ41" s="4">
        <f>AR$1-COUNTIF(D41:AL41,0)</f>
        <v>1</v>
      </c>
      <c r="AR41" s="17">
        <f t="shared" si="0"/>
        <v>1</v>
      </c>
    </row>
    <row r="42" spans="1:43" ht="12.75">
      <c r="A42" s="1"/>
      <c r="B42" s="1"/>
      <c r="C42" s="1"/>
      <c r="D42" s="1">
        <f>COUNTIF(D2:D41,6)+COUNTIF(D2:D41,5.5)+COUNTIF(D2:D41,2)+COUNTIF(D2:D41,4)+COUNTIF(D2:D41,3.5)+COUNTIF(D2:D41,1.5)</f>
        <v>15</v>
      </c>
      <c r="E42" s="1">
        <f>COUNTIF(E2:E41,6)+COUNTIF(E2:E41,5.5)+COUNTIF(E2:E41,2)+COUNTIF(E2:E41,4)+COUNTIF(E2:E41,3.5)+COUNTIF(E2:E41,1.5)</f>
        <v>15</v>
      </c>
      <c r="F42" s="1">
        <f aca="true" t="shared" si="1" ref="F42:AH42">COUNTIF(F2:F41,6)+COUNTIF(F2:F41,5.5)+COUNTIF(F2:F41,2)+COUNTIF(F2:F41,4)+COUNTIF(F2:F41,3.5)+COUNTIF(F2:F41,1.5)++COUNTIF(F2:F41,1)</f>
        <v>13</v>
      </c>
      <c r="G42" s="1">
        <f t="shared" si="1"/>
        <v>12</v>
      </c>
      <c r="H42" s="1">
        <f t="shared" si="1"/>
        <v>14</v>
      </c>
      <c r="I42" s="1">
        <f t="shared" si="1"/>
        <v>14</v>
      </c>
      <c r="J42" s="1">
        <f t="shared" si="1"/>
        <v>15</v>
      </c>
      <c r="K42" s="1">
        <f t="shared" si="1"/>
        <v>12</v>
      </c>
      <c r="L42" s="1">
        <f t="shared" si="1"/>
        <v>14</v>
      </c>
      <c r="M42" s="1">
        <f t="shared" si="1"/>
        <v>12</v>
      </c>
      <c r="N42" s="1">
        <f t="shared" si="1"/>
        <v>13</v>
      </c>
      <c r="O42" s="1">
        <f t="shared" si="1"/>
        <v>12</v>
      </c>
      <c r="P42" s="1">
        <f t="shared" si="1"/>
        <v>14</v>
      </c>
      <c r="Q42" s="1">
        <f t="shared" si="1"/>
        <v>14</v>
      </c>
      <c r="R42" s="1">
        <f t="shared" si="1"/>
        <v>15</v>
      </c>
      <c r="S42" s="1">
        <f t="shared" si="1"/>
        <v>12</v>
      </c>
      <c r="T42" s="1">
        <f t="shared" si="1"/>
        <v>11</v>
      </c>
      <c r="U42" s="1">
        <f t="shared" si="1"/>
        <v>11</v>
      </c>
      <c r="V42" s="1">
        <f t="shared" si="1"/>
        <v>7</v>
      </c>
      <c r="W42" s="1">
        <f t="shared" si="1"/>
        <v>14</v>
      </c>
      <c r="X42" s="1">
        <f t="shared" si="1"/>
        <v>13</v>
      </c>
      <c r="Y42" s="1">
        <f t="shared" si="1"/>
        <v>9</v>
      </c>
      <c r="Z42" s="1">
        <f t="shared" si="1"/>
        <v>14</v>
      </c>
      <c r="AA42" s="1">
        <f t="shared" si="1"/>
        <v>9</v>
      </c>
      <c r="AB42" s="1">
        <f t="shared" si="1"/>
        <v>0</v>
      </c>
      <c r="AC42" s="1">
        <f t="shared" si="1"/>
        <v>12</v>
      </c>
      <c r="AD42" s="1">
        <f t="shared" si="1"/>
        <v>14</v>
      </c>
      <c r="AE42" s="1">
        <f t="shared" si="1"/>
        <v>14</v>
      </c>
      <c r="AF42" s="1">
        <f t="shared" si="1"/>
        <v>10</v>
      </c>
      <c r="AG42" s="1">
        <f t="shared" si="1"/>
        <v>14</v>
      </c>
      <c r="AH42" s="1">
        <f t="shared" si="1"/>
        <v>14</v>
      </c>
      <c r="AI42" s="1">
        <f>COUNTIF(AI2:AI41,6)+COUNTIF(AI2:AI41,5.5)+COUNTIF(AI2:AI41,2)+COUNTIF(AI2:AI41,4)+COUNTIF(AI2:AI41,3.5)+COUNTIF(AI2:AI41,1.5)++COUNTIF(AI2:AI41,1)</f>
        <v>12</v>
      </c>
      <c r="AJ42" s="1">
        <f>COUNTIF(AJ2:AJ41,6)+COUNTIF(AJ2:AJ41,5.5)+COUNTIF(AJ2:AJ41,2)+COUNTIF(AJ2:AJ41,4)+COUNTIF(AJ2:AJ41,3.5)+COUNTIF(AJ2:AJ41,1.5)++COUNTIF(AJ2:AJ41,1)</f>
        <v>10</v>
      </c>
      <c r="AK42" s="1">
        <f>COUNTIF(AK2:AK41,6)+COUNTIF(AK2:AK41,5.5)+COUNTIF(AK2:AK41,2)+COUNTIF(AK2:AK41,4)+COUNTIF(AK2:AK41,3.5)+COUNTIF(AK2:AK41,1.5)++COUNTIF(AK2:AK41,1)</f>
        <v>12</v>
      </c>
      <c r="AL42" s="1"/>
      <c r="AO42" s="1"/>
      <c r="AP42" s="1"/>
      <c r="AQ42" s="1"/>
    </row>
    <row r="43" spans="1:43" ht="12.75">
      <c r="A43" s="1"/>
      <c r="B43" s="1"/>
      <c r="C43" s="1"/>
      <c r="D43" s="1">
        <f aca="true" t="shared" si="2" ref="D43:AG43">COUNTIF(D2:D41,0.5)</f>
        <v>8</v>
      </c>
      <c r="E43" s="1">
        <f t="shared" si="2"/>
        <v>11</v>
      </c>
      <c r="F43" s="1">
        <f t="shared" si="2"/>
        <v>4</v>
      </c>
      <c r="G43" s="1">
        <f t="shared" si="2"/>
        <v>6</v>
      </c>
      <c r="H43" s="1">
        <f t="shared" si="2"/>
        <v>9</v>
      </c>
      <c r="I43" s="1">
        <f t="shared" si="2"/>
        <v>0</v>
      </c>
      <c r="J43" s="1">
        <f t="shared" si="2"/>
        <v>11</v>
      </c>
      <c r="K43" s="1">
        <f t="shared" si="2"/>
        <v>7</v>
      </c>
      <c r="L43" s="1">
        <f t="shared" si="2"/>
        <v>8</v>
      </c>
      <c r="M43" s="1">
        <f t="shared" si="2"/>
        <v>9</v>
      </c>
      <c r="N43" s="1">
        <f t="shared" si="2"/>
        <v>6</v>
      </c>
      <c r="O43" s="1">
        <f t="shared" si="2"/>
        <v>8</v>
      </c>
      <c r="P43" s="1">
        <f t="shared" si="2"/>
        <v>9</v>
      </c>
      <c r="Q43" s="1">
        <f t="shared" si="2"/>
        <v>14</v>
      </c>
      <c r="R43" s="1">
        <f t="shared" si="2"/>
        <v>9</v>
      </c>
      <c r="S43" s="1">
        <f t="shared" si="2"/>
        <v>1</v>
      </c>
      <c r="T43" s="1">
        <f t="shared" si="2"/>
        <v>9</v>
      </c>
      <c r="U43" s="1">
        <f t="shared" si="2"/>
        <v>1</v>
      </c>
      <c r="V43" s="1">
        <f t="shared" si="2"/>
        <v>7</v>
      </c>
      <c r="W43" s="1">
        <f t="shared" si="2"/>
        <v>1</v>
      </c>
      <c r="X43" s="1">
        <f t="shared" si="2"/>
        <v>6</v>
      </c>
      <c r="Y43" s="1">
        <f t="shared" si="2"/>
        <v>0</v>
      </c>
      <c r="Z43" s="1">
        <f t="shared" si="2"/>
        <v>8</v>
      </c>
      <c r="AA43" s="1">
        <f t="shared" si="2"/>
        <v>0</v>
      </c>
      <c r="AB43" s="1">
        <f t="shared" si="2"/>
        <v>19</v>
      </c>
      <c r="AC43" s="1">
        <f t="shared" si="2"/>
        <v>5</v>
      </c>
      <c r="AD43" s="1">
        <f t="shared" si="2"/>
        <v>5</v>
      </c>
      <c r="AE43" s="1">
        <f t="shared" si="2"/>
        <v>8</v>
      </c>
      <c r="AF43" s="1">
        <f t="shared" si="2"/>
        <v>5</v>
      </c>
      <c r="AG43" s="1">
        <f t="shared" si="2"/>
        <v>0</v>
      </c>
      <c r="AH43" s="1">
        <f>COUNTIF(AH2:AH41,0.5)</f>
        <v>8</v>
      </c>
      <c r="AI43" s="1">
        <f>COUNTIF(AI2:AI41,0.5)</f>
        <v>7</v>
      </c>
      <c r="AJ43" s="1">
        <f>COUNTIF(AJ2:AJ41,0.5)</f>
        <v>9</v>
      </c>
      <c r="AK43" s="1">
        <f>COUNTIF(AK2:AK41,0.5)</f>
        <v>12</v>
      </c>
      <c r="AL43" s="1"/>
      <c r="AO43" s="1"/>
      <c r="AP43" s="1"/>
      <c r="AQ43" s="1"/>
    </row>
    <row r="44" spans="1:43" ht="12.75">
      <c r="A44" s="1"/>
      <c r="B44" s="1"/>
      <c r="C44" s="1"/>
      <c r="D44" s="1">
        <f aca="true" t="shared" si="3" ref="D44:J44">+D43+D42</f>
        <v>23</v>
      </c>
      <c r="E44" s="1">
        <f t="shared" si="3"/>
        <v>26</v>
      </c>
      <c r="F44" s="1">
        <f t="shared" si="3"/>
        <v>17</v>
      </c>
      <c r="G44" s="1">
        <f t="shared" si="3"/>
        <v>18</v>
      </c>
      <c r="H44" s="1">
        <f t="shared" si="3"/>
        <v>23</v>
      </c>
      <c r="I44" s="1">
        <f t="shared" si="3"/>
        <v>14</v>
      </c>
      <c r="J44" s="1">
        <f t="shared" si="3"/>
        <v>26</v>
      </c>
      <c r="K44" s="1">
        <f aca="true" t="shared" si="4" ref="K44:Q44">+K43+K42</f>
        <v>19</v>
      </c>
      <c r="L44" s="1">
        <f t="shared" si="4"/>
        <v>22</v>
      </c>
      <c r="M44" s="1">
        <f t="shared" si="4"/>
        <v>21</v>
      </c>
      <c r="N44" s="1">
        <f t="shared" si="4"/>
        <v>19</v>
      </c>
      <c r="O44" s="1">
        <f t="shared" si="4"/>
        <v>20</v>
      </c>
      <c r="P44" s="1">
        <f t="shared" si="4"/>
        <v>23</v>
      </c>
      <c r="Q44" s="1">
        <f t="shared" si="4"/>
        <v>28</v>
      </c>
      <c r="R44" s="1">
        <f aca="true" t="shared" si="5" ref="R44:X44">+R43+R42</f>
        <v>24</v>
      </c>
      <c r="S44" s="1">
        <f t="shared" si="5"/>
        <v>13</v>
      </c>
      <c r="T44" s="1">
        <f t="shared" si="5"/>
        <v>20</v>
      </c>
      <c r="U44" s="1">
        <f t="shared" si="5"/>
        <v>12</v>
      </c>
      <c r="V44" s="1">
        <f t="shared" si="5"/>
        <v>14</v>
      </c>
      <c r="W44" s="1">
        <f t="shared" si="5"/>
        <v>15</v>
      </c>
      <c r="X44" s="1">
        <f t="shared" si="5"/>
        <v>19</v>
      </c>
      <c r="Y44" s="1">
        <f aca="true" t="shared" si="6" ref="Y44:AE44">+Y43+Y42</f>
        <v>9</v>
      </c>
      <c r="Z44" s="1">
        <f t="shared" si="6"/>
        <v>22</v>
      </c>
      <c r="AA44" s="1">
        <f t="shared" si="6"/>
        <v>9</v>
      </c>
      <c r="AB44" s="1">
        <f t="shared" si="6"/>
        <v>19</v>
      </c>
      <c r="AC44" s="1">
        <f t="shared" si="6"/>
        <v>17</v>
      </c>
      <c r="AD44" s="1">
        <f t="shared" si="6"/>
        <v>19</v>
      </c>
      <c r="AE44" s="1">
        <f t="shared" si="6"/>
        <v>22</v>
      </c>
      <c r="AF44" s="1">
        <f>+AF43+AF42</f>
        <v>15</v>
      </c>
      <c r="AG44" s="1">
        <f>+AG43+AG42</f>
        <v>14</v>
      </c>
      <c r="AH44" s="1">
        <f>+AH43+AH42</f>
        <v>22</v>
      </c>
      <c r="AI44" s="1">
        <f>+AI43+AI42</f>
        <v>19</v>
      </c>
      <c r="AJ44" s="1">
        <f>+AJ43+AJ42</f>
        <v>19</v>
      </c>
      <c r="AK44" s="1">
        <f>+AK43+AK42</f>
        <v>24</v>
      </c>
      <c r="AL44" s="1"/>
      <c r="AO44" s="1"/>
      <c r="AP44" s="1"/>
      <c r="AQ44" s="1"/>
    </row>
    <row r="45" spans="1:4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O45" s="1"/>
      <c r="AP45" s="1"/>
      <c r="AQ45" s="1"/>
    </row>
    <row r="46" ht="12.75">
      <c r="C46" s="14"/>
    </row>
    <row r="47" ht="12.75">
      <c r="C47" s="15"/>
    </row>
  </sheetData>
  <sheetProtection/>
  <conditionalFormatting sqref="B2:B41">
    <cfRule type="cellIs" priority="233" dxfId="1" operator="greaterThan" stopIfTrue="1">
      <formula>$A2</formula>
    </cfRule>
    <cfRule type="cellIs" priority="234" dxfId="0" operator="lessThan" stopIfTrue="1">
      <formula>$A2</formula>
    </cfRule>
  </conditionalFormatting>
  <conditionalFormatting sqref="A2:A41">
    <cfRule type="cellIs" priority="1" dxfId="1" operator="greaterThan" stopIfTrue="1">
      <formula>$A2</formula>
    </cfRule>
    <cfRule type="cellIs" priority="2" dxfId="0" operator="lessThan" stopIfTrue="1">
      <formula>$A2</formula>
    </cfRule>
  </conditionalFormatting>
  <printOptions/>
  <pageMargins left="0.2755905511811024" right="0.1968503937007874" top="0.4330708661417323" bottom="0.5905511811023623" header="0.1968503937007874" footer="0.5118110236220472"/>
  <pageSetup fitToHeight="1" fitToWidth="1" horizontalDpi="300" verticalDpi="300" orientation="landscape" paperSize="9" scale="58" r:id="rId1"/>
  <headerFooter alignWithMargins="0">
    <oddHeader>&amp;C&amp;14SAISON 2008-2009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zoomScalePageLayoutView="0" workbookViewId="0" topLeftCell="A1">
      <pane xSplit="3" ySplit="1" topLeftCell="AI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4" sqref="C4"/>
    </sheetView>
  </sheetViews>
  <sheetFormatPr defaultColWidth="9.140625" defaultRowHeight="12.75"/>
  <cols>
    <col min="1" max="1" width="6.421875" style="0" customWidth="1"/>
    <col min="2" max="2" width="5.140625" style="0" customWidth="1"/>
    <col min="3" max="3" width="29.7109375" style="0" customWidth="1"/>
    <col min="4" max="36" width="5.140625" style="0" customWidth="1"/>
    <col min="37" max="37" width="4.140625" style="0" customWidth="1"/>
    <col min="38" max="38" width="7.00390625" style="1" bestFit="1" customWidth="1"/>
  </cols>
  <sheetData>
    <row r="1" spans="1:38" ht="80.25">
      <c r="A1" s="8" t="s">
        <v>16</v>
      </c>
      <c r="B1" s="9"/>
      <c r="C1" s="10"/>
      <c r="D1" s="11">
        <v>41158</v>
      </c>
      <c r="E1" s="11">
        <v>41172</v>
      </c>
      <c r="F1" s="11">
        <v>41178</v>
      </c>
      <c r="G1" s="11">
        <v>41186</v>
      </c>
      <c r="H1" s="11">
        <v>41200</v>
      </c>
      <c r="I1" s="11">
        <v>41206</v>
      </c>
      <c r="J1" s="11">
        <v>41221</v>
      </c>
      <c r="K1" s="11">
        <v>41228</v>
      </c>
      <c r="L1" s="11">
        <v>41235</v>
      </c>
      <c r="M1" s="11">
        <v>41242</v>
      </c>
      <c r="N1" s="11">
        <v>41249</v>
      </c>
      <c r="O1" s="11">
        <v>41256</v>
      </c>
      <c r="P1" s="11">
        <v>41263</v>
      </c>
      <c r="Q1" s="11">
        <v>41270</v>
      </c>
      <c r="R1" s="11">
        <v>41284</v>
      </c>
      <c r="S1" s="11">
        <v>41290</v>
      </c>
      <c r="T1" s="11">
        <v>41298</v>
      </c>
      <c r="U1" s="11">
        <v>41304</v>
      </c>
      <c r="V1" s="11">
        <v>41312</v>
      </c>
      <c r="W1" s="11">
        <v>41318</v>
      </c>
      <c r="X1" s="11">
        <v>41326</v>
      </c>
      <c r="Y1" s="11">
        <v>41332</v>
      </c>
      <c r="Z1" s="11">
        <v>41340</v>
      </c>
      <c r="AA1" s="11">
        <v>41346</v>
      </c>
      <c r="AB1" s="11">
        <v>41361</v>
      </c>
      <c r="AC1" s="11">
        <v>41368</v>
      </c>
      <c r="AD1" s="11">
        <v>41375</v>
      </c>
      <c r="AE1" s="11">
        <v>41382</v>
      </c>
      <c r="AF1" s="11">
        <v>41388</v>
      </c>
      <c r="AG1" s="11">
        <v>41396</v>
      </c>
      <c r="AH1" s="11">
        <v>41410</v>
      </c>
      <c r="AI1" s="11">
        <v>41417</v>
      </c>
      <c r="AJ1" s="11">
        <v>41424</v>
      </c>
      <c r="AK1" s="11"/>
      <c r="AL1" s="12" t="s">
        <v>0</v>
      </c>
    </row>
    <row r="2" spans="1:38" ht="15.75">
      <c r="A2" s="3">
        <v>1</v>
      </c>
      <c r="B2" s="3">
        <v>1</v>
      </c>
      <c r="C2" s="23" t="s">
        <v>51</v>
      </c>
      <c r="D2" s="7">
        <v>3</v>
      </c>
      <c r="E2" s="7">
        <v>1</v>
      </c>
      <c r="F2" s="7">
        <v>1</v>
      </c>
      <c r="G2" s="7">
        <v>2</v>
      </c>
      <c r="H2" s="7">
        <v>2</v>
      </c>
      <c r="I2" s="7">
        <v>3</v>
      </c>
      <c r="J2" s="7">
        <v>1</v>
      </c>
      <c r="K2" s="7">
        <v>4</v>
      </c>
      <c r="L2" s="7">
        <v>2</v>
      </c>
      <c r="M2" s="7">
        <v>3</v>
      </c>
      <c r="N2" s="7">
        <v>3</v>
      </c>
      <c r="O2" s="7">
        <v>4</v>
      </c>
      <c r="P2" s="7">
        <v>2</v>
      </c>
      <c r="Q2" s="7">
        <v>2</v>
      </c>
      <c r="R2" s="7">
        <v>3</v>
      </c>
      <c r="S2" s="7">
        <v>3</v>
      </c>
      <c r="T2" s="7">
        <v>5</v>
      </c>
      <c r="U2" s="7">
        <v>2</v>
      </c>
      <c r="V2" s="7">
        <v>7</v>
      </c>
      <c r="W2" s="7">
        <v>4</v>
      </c>
      <c r="X2" s="7">
        <v>0</v>
      </c>
      <c r="Y2" s="7">
        <v>0</v>
      </c>
      <c r="Z2" s="7">
        <v>1</v>
      </c>
      <c r="AA2" s="7">
        <v>3</v>
      </c>
      <c r="AB2" s="7">
        <v>2</v>
      </c>
      <c r="AC2" s="7">
        <v>1</v>
      </c>
      <c r="AD2" s="7">
        <v>0</v>
      </c>
      <c r="AE2" s="7">
        <v>3</v>
      </c>
      <c r="AF2" s="7">
        <v>0</v>
      </c>
      <c r="AG2" s="7">
        <v>4</v>
      </c>
      <c r="AH2" s="7">
        <v>0</v>
      </c>
      <c r="AI2" s="7">
        <v>0</v>
      </c>
      <c r="AJ2" s="7">
        <v>4</v>
      </c>
      <c r="AK2" s="7"/>
      <c r="AL2" s="18">
        <f>SUM(D2:AK2)</f>
        <v>75</v>
      </c>
    </row>
    <row r="3" spans="1:38" ht="15.75">
      <c r="A3" s="3">
        <v>2</v>
      </c>
      <c r="B3" s="3">
        <v>2</v>
      </c>
      <c r="C3" s="5" t="s">
        <v>69</v>
      </c>
      <c r="D3" s="7">
        <v>0</v>
      </c>
      <c r="E3" s="7">
        <v>0</v>
      </c>
      <c r="F3" s="7">
        <v>2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2</v>
      </c>
      <c r="R3" s="7">
        <v>0</v>
      </c>
      <c r="S3" s="7">
        <v>2</v>
      </c>
      <c r="T3" s="7">
        <v>0</v>
      </c>
      <c r="U3" s="7">
        <v>5</v>
      </c>
      <c r="V3" s="7">
        <v>0</v>
      </c>
      <c r="W3" s="7">
        <v>2</v>
      </c>
      <c r="X3" s="7">
        <v>0</v>
      </c>
      <c r="Y3" s="7">
        <v>5</v>
      </c>
      <c r="Z3" s="7">
        <v>4</v>
      </c>
      <c r="AA3" s="7">
        <v>8</v>
      </c>
      <c r="AB3" s="7">
        <v>4</v>
      </c>
      <c r="AC3" s="7">
        <v>5</v>
      </c>
      <c r="AD3" s="7">
        <v>2</v>
      </c>
      <c r="AE3" s="7">
        <v>0</v>
      </c>
      <c r="AF3" s="7">
        <v>5</v>
      </c>
      <c r="AG3" s="7">
        <v>3</v>
      </c>
      <c r="AH3" s="7">
        <v>1</v>
      </c>
      <c r="AI3" s="7">
        <v>0</v>
      </c>
      <c r="AJ3" s="7">
        <v>0</v>
      </c>
      <c r="AK3" s="7"/>
      <c r="AL3" s="18">
        <f>SUM(D3:AK3)</f>
        <v>50</v>
      </c>
    </row>
    <row r="4" spans="1:38" ht="15.75">
      <c r="A4" s="3"/>
      <c r="B4" s="3"/>
      <c r="C4" s="5" t="s">
        <v>40</v>
      </c>
      <c r="D4" s="7">
        <v>0</v>
      </c>
      <c r="E4" s="7">
        <v>0</v>
      </c>
      <c r="F4" s="7">
        <v>1</v>
      </c>
      <c r="G4" s="7">
        <v>5</v>
      </c>
      <c r="H4" s="7">
        <v>3</v>
      </c>
      <c r="I4" s="7">
        <v>3</v>
      </c>
      <c r="J4" s="7">
        <v>3</v>
      </c>
      <c r="K4" s="7">
        <v>1</v>
      </c>
      <c r="L4" s="7">
        <v>2</v>
      </c>
      <c r="M4" s="7">
        <v>1</v>
      </c>
      <c r="N4" s="7">
        <v>0</v>
      </c>
      <c r="O4" s="7">
        <v>2</v>
      </c>
      <c r="P4" s="7">
        <v>2</v>
      </c>
      <c r="Q4" s="7">
        <v>0</v>
      </c>
      <c r="R4" s="7">
        <v>0</v>
      </c>
      <c r="S4" s="7">
        <v>1</v>
      </c>
      <c r="T4" s="7">
        <v>0</v>
      </c>
      <c r="U4" s="7">
        <v>3</v>
      </c>
      <c r="V4" s="7">
        <v>0</v>
      </c>
      <c r="W4" s="7">
        <v>0</v>
      </c>
      <c r="X4" s="7">
        <v>5</v>
      </c>
      <c r="Y4" s="7">
        <v>5</v>
      </c>
      <c r="Z4" s="7">
        <v>0</v>
      </c>
      <c r="AA4" s="7">
        <v>0</v>
      </c>
      <c r="AB4" s="7">
        <v>0</v>
      </c>
      <c r="AC4" s="7">
        <v>4</v>
      </c>
      <c r="AD4" s="7">
        <v>3</v>
      </c>
      <c r="AE4" s="7">
        <v>0</v>
      </c>
      <c r="AF4" s="7">
        <v>3</v>
      </c>
      <c r="AG4" s="7">
        <v>0</v>
      </c>
      <c r="AH4" s="7">
        <v>0</v>
      </c>
      <c r="AI4" s="7">
        <v>0</v>
      </c>
      <c r="AJ4" s="7">
        <v>3</v>
      </c>
      <c r="AK4" s="7"/>
      <c r="AL4" s="18">
        <f>SUM(D4:AK4)</f>
        <v>50</v>
      </c>
    </row>
    <row r="5" spans="1:38" ht="15.75">
      <c r="A5" s="3">
        <v>4</v>
      </c>
      <c r="B5" s="3">
        <v>4</v>
      </c>
      <c r="C5" s="5" t="s">
        <v>22</v>
      </c>
      <c r="D5" s="7">
        <v>0</v>
      </c>
      <c r="E5" s="7">
        <v>1</v>
      </c>
      <c r="F5" s="7">
        <v>1</v>
      </c>
      <c r="G5" s="7">
        <v>0</v>
      </c>
      <c r="H5" s="7">
        <v>2</v>
      </c>
      <c r="I5" s="7">
        <v>1</v>
      </c>
      <c r="J5" s="7">
        <v>0</v>
      </c>
      <c r="K5" s="7">
        <v>2</v>
      </c>
      <c r="L5" s="7">
        <v>1</v>
      </c>
      <c r="M5" s="7">
        <v>1</v>
      </c>
      <c r="N5" s="7">
        <v>6</v>
      </c>
      <c r="O5" s="7">
        <v>2</v>
      </c>
      <c r="P5" s="7">
        <v>1</v>
      </c>
      <c r="Q5" s="7">
        <v>1</v>
      </c>
      <c r="R5" s="7">
        <v>2</v>
      </c>
      <c r="S5" s="7">
        <v>3</v>
      </c>
      <c r="T5" s="7">
        <v>1</v>
      </c>
      <c r="U5" s="7">
        <v>0</v>
      </c>
      <c r="V5" s="7">
        <v>0</v>
      </c>
      <c r="W5" s="7">
        <v>0</v>
      </c>
      <c r="X5" s="7">
        <v>1</v>
      </c>
      <c r="Y5" s="7">
        <v>4</v>
      </c>
      <c r="Z5" s="7">
        <v>1</v>
      </c>
      <c r="AA5" s="7">
        <v>1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2</v>
      </c>
      <c r="AH5" s="7">
        <v>2</v>
      </c>
      <c r="AI5" s="7">
        <v>2</v>
      </c>
      <c r="AJ5" s="7">
        <v>0</v>
      </c>
      <c r="AK5" s="7"/>
      <c r="AL5" s="18">
        <f>SUM(D5:AK5)</f>
        <v>38</v>
      </c>
    </row>
    <row r="6" spans="1:38" ht="15.75">
      <c r="A6" s="3">
        <v>5</v>
      </c>
      <c r="B6" s="3">
        <v>5</v>
      </c>
      <c r="C6" s="5" t="s">
        <v>47</v>
      </c>
      <c r="D6" s="7">
        <v>2</v>
      </c>
      <c r="E6" s="7">
        <v>1</v>
      </c>
      <c r="F6" s="7">
        <v>0</v>
      </c>
      <c r="G6" s="7">
        <v>2</v>
      </c>
      <c r="H6" s="7">
        <v>1</v>
      </c>
      <c r="I6" s="7">
        <v>0</v>
      </c>
      <c r="J6" s="7">
        <v>1</v>
      </c>
      <c r="K6" s="7">
        <v>2</v>
      </c>
      <c r="L6" s="7">
        <v>3</v>
      </c>
      <c r="M6" s="7">
        <v>2</v>
      </c>
      <c r="N6" s="7">
        <v>0</v>
      </c>
      <c r="O6" s="7">
        <v>0</v>
      </c>
      <c r="P6" s="7">
        <v>0</v>
      </c>
      <c r="Q6" s="7">
        <v>1</v>
      </c>
      <c r="R6" s="7">
        <v>4</v>
      </c>
      <c r="S6" s="7">
        <v>0</v>
      </c>
      <c r="T6" s="7">
        <v>2</v>
      </c>
      <c r="U6" s="7">
        <v>0</v>
      </c>
      <c r="V6" s="7">
        <v>0</v>
      </c>
      <c r="W6" s="7">
        <v>0</v>
      </c>
      <c r="X6" s="7">
        <v>4</v>
      </c>
      <c r="Y6" s="7">
        <v>0</v>
      </c>
      <c r="Z6" s="7">
        <v>1</v>
      </c>
      <c r="AA6" s="7">
        <v>4</v>
      </c>
      <c r="AB6" s="7">
        <v>0</v>
      </c>
      <c r="AC6" s="7">
        <v>0</v>
      </c>
      <c r="AD6" s="7">
        <v>2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/>
      <c r="AL6" s="18">
        <f>SUM(D6:AK6)</f>
        <v>32</v>
      </c>
    </row>
    <row r="7" spans="1:38" ht="15.75">
      <c r="A7" s="3">
        <v>6</v>
      </c>
      <c r="B7" s="3">
        <v>6</v>
      </c>
      <c r="C7" s="5" t="s">
        <v>39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7">
        <v>3</v>
      </c>
      <c r="L7" s="7">
        <v>3</v>
      </c>
      <c r="M7" s="7">
        <v>0</v>
      </c>
      <c r="N7" s="7">
        <v>1</v>
      </c>
      <c r="O7" s="7">
        <v>0</v>
      </c>
      <c r="P7" s="7">
        <v>1</v>
      </c>
      <c r="Q7" s="7">
        <v>2</v>
      </c>
      <c r="R7" s="7">
        <v>1</v>
      </c>
      <c r="S7" s="7">
        <v>0</v>
      </c>
      <c r="T7" s="7">
        <v>1</v>
      </c>
      <c r="U7" s="7">
        <v>0</v>
      </c>
      <c r="V7" s="7">
        <v>1</v>
      </c>
      <c r="W7" s="7">
        <v>0</v>
      </c>
      <c r="X7" s="7">
        <v>0</v>
      </c>
      <c r="Y7" s="7">
        <v>0</v>
      </c>
      <c r="Z7" s="7">
        <v>4</v>
      </c>
      <c r="AA7" s="7">
        <v>0</v>
      </c>
      <c r="AB7" s="7">
        <v>0</v>
      </c>
      <c r="AC7" s="7">
        <v>0</v>
      </c>
      <c r="AD7" s="7">
        <v>0</v>
      </c>
      <c r="AE7" s="7">
        <v>3</v>
      </c>
      <c r="AF7" s="7">
        <v>0</v>
      </c>
      <c r="AG7" s="7">
        <v>0</v>
      </c>
      <c r="AH7" s="7">
        <v>3</v>
      </c>
      <c r="AI7" s="7">
        <v>1</v>
      </c>
      <c r="AJ7" s="7">
        <v>0</v>
      </c>
      <c r="AK7" s="7"/>
      <c r="AL7" s="18">
        <f>SUM(D7:AK7)</f>
        <v>26</v>
      </c>
    </row>
    <row r="8" spans="1:38" ht="15.75">
      <c r="A8" s="3">
        <v>7</v>
      </c>
      <c r="B8" s="3">
        <v>7</v>
      </c>
      <c r="C8" s="5" t="s">
        <v>53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0</v>
      </c>
      <c r="K8" s="7">
        <v>0</v>
      </c>
      <c r="L8" s="7">
        <v>3</v>
      </c>
      <c r="M8" s="7">
        <v>0</v>
      </c>
      <c r="N8" s="7">
        <v>2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1</v>
      </c>
      <c r="Y8" s="7">
        <v>0</v>
      </c>
      <c r="Z8" s="7">
        <v>1</v>
      </c>
      <c r="AA8" s="7">
        <v>0</v>
      </c>
      <c r="AB8" s="7">
        <v>0</v>
      </c>
      <c r="AC8" s="7">
        <v>1</v>
      </c>
      <c r="AD8" s="7">
        <v>2</v>
      </c>
      <c r="AE8" s="7">
        <v>1</v>
      </c>
      <c r="AF8" s="7">
        <v>0</v>
      </c>
      <c r="AG8" s="7">
        <v>2</v>
      </c>
      <c r="AH8" s="7">
        <v>2</v>
      </c>
      <c r="AI8" s="7">
        <v>2</v>
      </c>
      <c r="AJ8" s="7">
        <v>0</v>
      </c>
      <c r="AK8" s="7"/>
      <c r="AL8" s="18">
        <f>SUM(D8:AK8)</f>
        <v>20</v>
      </c>
    </row>
    <row r="9" spans="1:38" ht="15.75">
      <c r="A9" s="3">
        <v>8</v>
      </c>
      <c r="B9" s="3">
        <v>8</v>
      </c>
      <c r="C9" s="5" t="s">
        <v>26</v>
      </c>
      <c r="D9" s="7">
        <v>0</v>
      </c>
      <c r="E9" s="7">
        <v>0</v>
      </c>
      <c r="F9" s="7">
        <v>1</v>
      </c>
      <c r="G9" s="7">
        <v>0</v>
      </c>
      <c r="H9" s="7">
        <v>1</v>
      </c>
      <c r="I9" s="7">
        <v>0</v>
      </c>
      <c r="J9" s="7">
        <v>1</v>
      </c>
      <c r="K9" s="7">
        <v>0</v>
      </c>
      <c r="L9" s="7">
        <v>2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2</v>
      </c>
      <c r="V9" s="7">
        <v>0</v>
      </c>
      <c r="W9" s="7">
        <v>0</v>
      </c>
      <c r="X9" s="7">
        <v>0</v>
      </c>
      <c r="Y9" s="7">
        <v>4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3</v>
      </c>
      <c r="AG9" s="7">
        <v>0</v>
      </c>
      <c r="AH9" s="7">
        <v>2</v>
      </c>
      <c r="AI9" s="7">
        <v>0</v>
      </c>
      <c r="AJ9" s="7">
        <v>2</v>
      </c>
      <c r="AK9" s="7"/>
      <c r="AL9" s="18">
        <f>SUM(D9:AK9)</f>
        <v>18</v>
      </c>
    </row>
    <row r="10" spans="1:38" ht="15.75">
      <c r="A10" s="3">
        <v>9</v>
      </c>
      <c r="B10" s="3">
        <v>9</v>
      </c>
      <c r="C10" s="5" t="s">
        <v>23</v>
      </c>
      <c r="D10" s="7">
        <v>2</v>
      </c>
      <c r="E10" s="7">
        <v>1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2</v>
      </c>
      <c r="M10" s="7">
        <v>2</v>
      </c>
      <c r="N10" s="7">
        <v>1</v>
      </c>
      <c r="O10" s="7">
        <v>2</v>
      </c>
      <c r="P10" s="7">
        <v>0</v>
      </c>
      <c r="Q10" s="7">
        <v>0</v>
      </c>
      <c r="R10" s="7">
        <v>0</v>
      </c>
      <c r="S10" s="7">
        <v>0</v>
      </c>
      <c r="T10" s="7">
        <v>1</v>
      </c>
      <c r="U10" s="7">
        <v>0</v>
      </c>
      <c r="V10" s="7">
        <v>0</v>
      </c>
      <c r="W10" s="7">
        <v>0</v>
      </c>
      <c r="X10" s="7">
        <v>1</v>
      </c>
      <c r="Y10" s="7">
        <v>0</v>
      </c>
      <c r="Z10" s="7">
        <v>0</v>
      </c>
      <c r="AA10" s="7">
        <v>1</v>
      </c>
      <c r="AB10" s="7">
        <v>0</v>
      </c>
      <c r="AC10" s="7">
        <v>2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/>
      <c r="AL10" s="18">
        <f>SUM(D10:AK10)</f>
        <v>16</v>
      </c>
    </row>
    <row r="11" spans="1:38" ht="15.75">
      <c r="A11" s="3">
        <v>10</v>
      </c>
      <c r="B11" s="3">
        <v>10</v>
      </c>
      <c r="C11" s="5" t="s">
        <v>7</v>
      </c>
      <c r="D11" s="7">
        <v>0</v>
      </c>
      <c r="E11" s="7">
        <v>0</v>
      </c>
      <c r="F11" s="7">
        <v>0</v>
      </c>
      <c r="G11" s="7">
        <v>0</v>
      </c>
      <c r="H11" s="7">
        <v>2</v>
      </c>
      <c r="I11" s="7">
        <v>1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2</v>
      </c>
      <c r="Q11" s="7">
        <v>0</v>
      </c>
      <c r="R11" s="7">
        <v>0</v>
      </c>
      <c r="S11" s="7">
        <v>0</v>
      </c>
      <c r="T11" s="7">
        <v>0</v>
      </c>
      <c r="U11" s="7">
        <v>3</v>
      </c>
      <c r="V11" s="7">
        <v>0</v>
      </c>
      <c r="W11" s="7">
        <v>0</v>
      </c>
      <c r="X11" s="7">
        <v>0</v>
      </c>
      <c r="Y11" s="7">
        <v>1</v>
      </c>
      <c r="Z11" s="7">
        <v>0</v>
      </c>
      <c r="AA11" s="7">
        <v>0</v>
      </c>
      <c r="AB11" s="7">
        <v>0</v>
      </c>
      <c r="AC11" s="7">
        <v>0</v>
      </c>
      <c r="AD11" s="7">
        <v>1</v>
      </c>
      <c r="AE11" s="7">
        <v>0</v>
      </c>
      <c r="AF11" s="7">
        <v>0</v>
      </c>
      <c r="AG11" s="7">
        <v>0</v>
      </c>
      <c r="AH11" s="7">
        <v>2</v>
      </c>
      <c r="AI11" s="7">
        <v>0</v>
      </c>
      <c r="AJ11" s="7">
        <v>0</v>
      </c>
      <c r="AK11" s="7"/>
      <c r="AL11" s="18">
        <f>SUM(D11:AK11)</f>
        <v>13</v>
      </c>
    </row>
    <row r="12" spans="1:38" ht="15.75">
      <c r="A12" s="3"/>
      <c r="B12" s="3"/>
      <c r="C12" s="5" t="s">
        <v>20</v>
      </c>
      <c r="D12" s="7">
        <v>0</v>
      </c>
      <c r="E12" s="7">
        <v>0</v>
      </c>
      <c r="F12" s="7">
        <v>0</v>
      </c>
      <c r="G12" s="7">
        <v>0</v>
      </c>
      <c r="H12" s="7">
        <v>2</v>
      </c>
      <c r="I12" s="7">
        <v>0</v>
      </c>
      <c r="J12" s="7">
        <v>3</v>
      </c>
      <c r="K12" s="7">
        <v>1</v>
      </c>
      <c r="L12" s="7">
        <v>0</v>
      </c>
      <c r="M12" s="7">
        <v>0</v>
      </c>
      <c r="N12" s="7">
        <v>0</v>
      </c>
      <c r="O12" s="7">
        <v>0</v>
      </c>
      <c r="P12" s="7">
        <v>1</v>
      </c>
      <c r="Q12" s="7">
        <v>1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1</v>
      </c>
      <c r="Y12" s="7">
        <v>1</v>
      </c>
      <c r="Z12" s="7">
        <v>0</v>
      </c>
      <c r="AA12" s="7">
        <v>1</v>
      </c>
      <c r="AB12" s="7">
        <v>0</v>
      </c>
      <c r="AC12" s="7">
        <v>1</v>
      </c>
      <c r="AD12" s="7">
        <v>0</v>
      </c>
      <c r="AE12" s="7">
        <v>0</v>
      </c>
      <c r="AF12" s="7">
        <v>1</v>
      </c>
      <c r="AG12" s="7">
        <v>0</v>
      </c>
      <c r="AH12" s="7">
        <v>0</v>
      </c>
      <c r="AI12" s="7">
        <v>0</v>
      </c>
      <c r="AJ12" s="7">
        <v>0</v>
      </c>
      <c r="AK12" s="7"/>
      <c r="AL12" s="18">
        <f>SUM(D12:AK12)</f>
        <v>13</v>
      </c>
    </row>
    <row r="13" spans="1:38" ht="15.75">
      <c r="A13" s="3">
        <v>12</v>
      </c>
      <c r="B13" s="3">
        <v>12</v>
      </c>
      <c r="C13" s="5" t="s">
        <v>55</v>
      </c>
      <c r="D13" s="7">
        <v>0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3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2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1</v>
      </c>
      <c r="AA13" s="7">
        <v>0</v>
      </c>
      <c r="AB13" s="7">
        <v>3</v>
      </c>
      <c r="AC13" s="7">
        <v>1</v>
      </c>
      <c r="AD13" s="7">
        <v>0</v>
      </c>
      <c r="AE13" s="7">
        <v>1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/>
      <c r="AL13" s="18">
        <f>SUM(D13:AK13)</f>
        <v>12</v>
      </c>
    </row>
    <row r="14" spans="1:38" ht="15.75">
      <c r="A14" s="3">
        <v>13</v>
      </c>
      <c r="B14" s="3">
        <v>13</v>
      </c>
      <c r="C14" s="5" t="s">
        <v>18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1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1</v>
      </c>
      <c r="R14" s="7">
        <v>0</v>
      </c>
      <c r="S14" s="7">
        <v>0</v>
      </c>
      <c r="T14" s="7">
        <v>1</v>
      </c>
      <c r="U14" s="7">
        <v>0</v>
      </c>
      <c r="V14" s="7">
        <v>2</v>
      </c>
      <c r="W14" s="7">
        <v>2</v>
      </c>
      <c r="X14" s="7">
        <v>1</v>
      </c>
      <c r="Y14" s="7">
        <v>0</v>
      </c>
      <c r="Z14" s="7">
        <v>1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2</v>
      </c>
      <c r="AH14" s="7">
        <v>0</v>
      </c>
      <c r="AI14" s="7">
        <v>0</v>
      </c>
      <c r="AJ14" s="7">
        <v>0</v>
      </c>
      <c r="AK14" s="7"/>
      <c r="AL14" s="18">
        <f>SUM(D14:AK14)</f>
        <v>11</v>
      </c>
    </row>
    <row r="15" spans="1:38" ht="15.75">
      <c r="A15" s="3">
        <v>14</v>
      </c>
      <c r="B15" s="3">
        <v>14</v>
      </c>
      <c r="C15" s="5" t="s">
        <v>67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1</v>
      </c>
      <c r="S15" s="7">
        <v>0</v>
      </c>
      <c r="T15" s="7">
        <v>2</v>
      </c>
      <c r="U15" s="7">
        <v>0</v>
      </c>
      <c r="V15" s="7">
        <v>0</v>
      </c>
      <c r="W15" s="7">
        <v>0</v>
      </c>
      <c r="X15" s="7">
        <v>1</v>
      </c>
      <c r="Y15" s="7">
        <v>0</v>
      </c>
      <c r="Z15" s="7">
        <v>0</v>
      </c>
      <c r="AA15" s="7">
        <v>0</v>
      </c>
      <c r="AB15" s="7">
        <v>1</v>
      </c>
      <c r="AC15" s="7">
        <v>0</v>
      </c>
      <c r="AD15" s="7">
        <v>0</v>
      </c>
      <c r="AE15" s="7">
        <v>3</v>
      </c>
      <c r="AF15" s="7">
        <v>0</v>
      </c>
      <c r="AG15" s="7">
        <v>0</v>
      </c>
      <c r="AH15" s="7">
        <v>0</v>
      </c>
      <c r="AI15" s="7">
        <v>0</v>
      </c>
      <c r="AJ15" s="7">
        <v>1</v>
      </c>
      <c r="AK15" s="7"/>
      <c r="AL15" s="18">
        <f>SUM(D15:AK15)</f>
        <v>9</v>
      </c>
    </row>
    <row r="16" spans="1:38" ht="15.75">
      <c r="A16" s="3">
        <v>15</v>
      </c>
      <c r="B16" s="3">
        <v>15</v>
      </c>
      <c r="C16" s="5" t="s">
        <v>15</v>
      </c>
      <c r="D16" s="7">
        <v>0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7">
        <v>1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3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/>
      <c r="AL16" s="18">
        <f>SUM(D16:AK16)</f>
        <v>5</v>
      </c>
    </row>
    <row r="17" spans="1:38" ht="15.75">
      <c r="A17" s="3">
        <v>16</v>
      </c>
      <c r="B17" s="3">
        <v>16</v>
      </c>
      <c r="C17" s="5" t="s">
        <v>32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1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1</v>
      </c>
      <c r="AH17" s="7">
        <v>0</v>
      </c>
      <c r="AI17" s="7">
        <v>0</v>
      </c>
      <c r="AJ17" s="7">
        <v>0</v>
      </c>
      <c r="AK17" s="7"/>
      <c r="AL17" s="18">
        <f>SUM(D17:AK17)</f>
        <v>4</v>
      </c>
    </row>
    <row r="18" spans="1:38" ht="15.75">
      <c r="A18" s="3">
        <v>17</v>
      </c>
      <c r="B18" s="3">
        <v>17</v>
      </c>
      <c r="C18" s="5" t="s">
        <v>6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2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1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/>
      <c r="AL18" s="18">
        <f>SUM(D18:AK18)</f>
        <v>3</v>
      </c>
    </row>
    <row r="19" spans="1:38" ht="15.75">
      <c r="A19" s="3"/>
      <c r="B19" s="3"/>
      <c r="C19" s="5" t="s">
        <v>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3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/>
      <c r="AL19" s="18">
        <f>SUM(D19:AK19)</f>
        <v>3</v>
      </c>
    </row>
    <row r="20" spans="1:38" ht="15.75">
      <c r="A20" s="3">
        <v>19</v>
      </c>
      <c r="B20" s="3">
        <v>19</v>
      </c>
      <c r="C20" s="5" t="s">
        <v>27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1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/>
      <c r="AL20" s="18">
        <f>SUM(D20:AK20)</f>
        <v>2</v>
      </c>
    </row>
    <row r="21" spans="1:38" ht="15.75">
      <c r="A21" s="3">
        <v>20</v>
      </c>
      <c r="B21" s="3">
        <v>20</v>
      </c>
      <c r="C21" s="5" t="s">
        <v>65</v>
      </c>
      <c r="D21" s="7">
        <v>0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/>
      <c r="AL21" s="18">
        <f>SUM(D21:AK21)</f>
        <v>1</v>
      </c>
    </row>
    <row r="22" spans="1:38" ht="15.75">
      <c r="A22" s="3"/>
      <c r="B22" s="3"/>
      <c r="C22" s="5" t="s">
        <v>5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/>
      <c r="AL22" s="18">
        <f>SUM(D22:AK22)</f>
        <v>1</v>
      </c>
    </row>
    <row r="23" spans="1:38" ht="15.75">
      <c r="A23" s="3"/>
      <c r="B23" s="3"/>
      <c r="C23" s="5" t="s">
        <v>66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/>
      <c r="AL23" s="18">
        <f>SUM(D23:AK23)</f>
        <v>1</v>
      </c>
    </row>
    <row r="24" spans="1:38" ht="15.75">
      <c r="A24" s="3"/>
      <c r="B24" s="3"/>
      <c r="C24" s="5" t="s">
        <v>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1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/>
      <c r="AL24" s="18">
        <f>SUM(D24:AK24)</f>
        <v>1</v>
      </c>
    </row>
    <row r="25" spans="1:38" ht="15.75">
      <c r="A25" s="3"/>
      <c r="B25" s="3"/>
      <c r="C25" s="5" t="s">
        <v>70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1</v>
      </c>
      <c r="AG25" s="7">
        <v>0</v>
      </c>
      <c r="AH25" s="7">
        <v>0</v>
      </c>
      <c r="AI25" s="7">
        <v>0</v>
      </c>
      <c r="AJ25" s="7">
        <v>0</v>
      </c>
      <c r="AK25" s="7"/>
      <c r="AL25" s="18">
        <f>SUM(D25:AK25)</f>
        <v>1</v>
      </c>
    </row>
    <row r="26" spans="1:37" ht="12.75">
      <c r="A26" s="1"/>
      <c r="B26" s="1"/>
      <c r="C26" s="1"/>
      <c r="D26" s="1">
        <f aca="true" t="shared" si="0" ref="D26:AJ26">SUM(D2:D25)</f>
        <v>7</v>
      </c>
      <c r="E26" s="1">
        <f t="shared" si="0"/>
        <v>5</v>
      </c>
      <c r="F26" s="1">
        <f t="shared" si="0"/>
        <v>9</v>
      </c>
      <c r="G26" s="1">
        <f t="shared" si="0"/>
        <v>11</v>
      </c>
      <c r="H26" s="1">
        <f t="shared" si="0"/>
        <v>13</v>
      </c>
      <c r="I26" s="1">
        <f t="shared" si="0"/>
        <v>14</v>
      </c>
      <c r="J26" s="1">
        <f t="shared" si="0"/>
        <v>12</v>
      </c>
      <c r="K26" s="1">
        <f t="shared" si="0"/>
        <v>13</v>
      </c>
      <c r="L26" s="1">
        <f t="shared" si="0"/>
        <v>22</v>
      </c>
      <c r="M26" s="1">
        <f t="shared" si="0"/>
        <v>9</v>
      </c>
      <c r="N26" s="1">
        <f t="shared" si="0"/>
        <v>13</v>
      </c>
      <c r="O26" s="1">
        <f t="shared" si="0"/>
        <v>10</v>
      </c>
      <c r="P26" s="1">
        <f t="shared" si="0"/>
        <v>9</v>
      </c>
      <c r="Q26" s="1">
        <f t="shared" si="0"/>
        <v>10</v>
      </c>
      <c r="R26" s="1">
        <f t="shared" si="0"/>
        <v>15</v>
      </c>
      <c r="S26" s="1">
        <f t="shared" si="0"/>
        <v>9</v>
      </c>
      <c r="T26" s="1">
        <f t="shared" si="0"/>
        <v>13</v>
      </c>
      <c r="U26" s="1">
        <f t="shared" si="0"/>
        <v>15</v>
      </c>
      <c r="V26" s="1">
        <f t="shared" si="0"/>
        <v>13</v>
      </c>
      <c r="W26" s="1">
        <f t="shared" si="0"/>
        <v>13</v>
      </c>
      <c r="X26" s="1">
        <f t="shared" si="0"/>
        <v>15</v>
      </c>
      <c r="Y26" s="1">
        <f t="shared" si="0"/>
        <v>22</v>
      </c>
      <c r="Z26" s="1">
        <f t="shared" si="0"/>
        <v>14</v>
      </c>
      <c r="AA26" s="1">
        <f t="shared" si="0"/>
        <v>18</v>
      </c>
      <c r="AB26" s="1">
        <f t="shared" si="0"/>
        <v>10</v>
      </c>
      <c r="AC26" s="1">
        <f t="shared" si="0"/>
        <v>15</v>
      </c>
      <c r="AD26" s="1">
        <f t="shared" si="0"/>
        <v>10</v>
      </c>
      <c r="AE26" s="1">
        <f t="shared" si="0"/>
        <v>12</v>
      </c>
      <c r="AF26" s="1">
        <f t="shared" si="0"/>
        <v>13</v>
      </c>
      <c r="AG26" s="1">
        <f t="shared" si="0"/>
        <v>14</v>
      </c>
      <c r="AH26" s="1">
        <f t="shared" si="0"/>
        <v>12</v>
      </c>
      <c r="AI26" s="1">
        <f t="shared" si="0"/>
        <v>5</v>
      </c>
      <c r="AJ26" s="1">
        <f t="shared" si="0"/>
        <v>10</v>
      </c>
      <c r="AK26" s="1"/>
    </row>
    <row r="27" spans="1:3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ht="12.75">
      <c r="C30" s="14"/>
    </row>
    <row r="31" ht="12.75">
      <c r="C31" s="15"/>
    </row>
  </sheetData>
  <sheetProtection/>
  <conditionalFormatting sqref="A22 B2:B19 B21:B22 A25:B25">
    <cfRule type="cellIs" priority="97" dxfId="1" operator="greaterThan" stopIfTrue="1">
      <formula>$A2</formula>
    </cfRule>
    <cfRule type="cellIs" priority="98" dxfId="0" operator="lessThan" stopIfTrue="1">
      <formula>$A2</formula>
    </cfRule>
  </conditionalFormatting>
  <conditionalFormatting sqref="A2:A16">
    <cfRule type="cellIs" priority="25" dxfId="1" operator="greaterThan" stopIfTrue="1">
      <formula>$A2</formula>
    </cfRule>
    <cfRule type="cellIs" priority="26" dxfId="0" operator="lessThan" stopIfTrue="1">
      <formula>$A2</formula>
    </cfRule>
  </conditionalFormatting>
  <conditionalFormatting sqref="A18">
    <cfRule type="cellIs" priority="23" dxfId="1" operator="greaterThan" stopIfTrue="1">
      <formula>$A18</formula>
    </cfRule>
    <cfRule type="cellIs" priority="24" dxfId="0" operator="lessThan" stopIfTrue="1">
      <formula>$A18</formula>
    </cfRule>
  </conditionalFormatting>
  <conditionalFormatting sqref="A21">
    <cfRule type="cellIs" priority="21" dxfId="1" operator="greaterThan" stopIfTrue="1">
      <formula>$A21</formula>
    </cfRule>
    <cfRule type="cellIs" priority="22" dxfId="0" operator="lessThan" stopIfTrue="1">
      <formula>$A21</formula>
    </cfRule>
  </conditionalFormatting>
  <conditionalFormatting sqref="A23:B23">
    <cfRule type="cellIs" priority="19" dxfId="1" operator="greaterThan" stopIfTrue="1">
      <formula>$A23</formula>
    </cfRule>
    <cfRule type="cellIs" priority="20" dxfId="0" operator="lessThan" stopIfTrue="1">
      <formula>$A23</formula>
    </cfRule>
  </conditionalFormatting>
  <conditionalFormatting sqref="A17">
    <cfRule type="cellIs" priority="15" dxfId="1" operator="greaterThan" stopIfTrue="1">
      <formula>$A17</formula>
    </cfRule>
    <cfRule type="cellIs" priority="16" dxfId="0" operator="lessThan" stopIfTrue="1">
      <formula>$A17</formula>
    </cfRule>
  </conditionalFormatting>
  <conditionalFormatting sqref="A19">
    <cfRule type="cellIs" priority="11" dxfId="1" operator="greaterThan" stopIfTrue="1">
      <formula>$A19</formula>
    </cfRule>
    <cfRule type="cellIs" priority="12" dxfId="0" operator="lessThan" stopIfTrue="1">
      <formula>$A19</formula>
    </cfRule>
  </conditionalFormatting>
  <conditionalFormatting sqref="B20">
    <cfRule type="cellIs" priority="9" dxfId="1" operator="greaterThan" stopIfTrue="1">
      <formula>$A20</formula>
    </cfRule>
    <cfRule type="cellIs" priority="10" dxfId="0" operator="lessThan" stopIfTrue="1">
      <formula>$A20</formula>
    </cfRule>
  </conditionalFormatting>
  <conditionalFormatting sqref="A20">
    <cfRule type="cellIs" priority="7" dxfId="1" operator="greaterThan" stopIfTrue="1">
      <formula>$A20</formula>
    </cfRule>
    <cfRule type="cellIs" priority="8" dxfId="0" operator="lessThan" stopIfTrue="1">
      <formula>$A20</formula>
    </cfRule>
  </conditionalFormatting>
  <conditionalFormatting sqref="A24:B24">
    <cfRule type="cellIs" priority="1" dxfId="1" operator="greaterThan" stopIfTrue="1">
      <formula>$A24</formula>
    </cfRule>
    <cfRule type="cellIs" priority="2" dxfId="0" operator="lessThan" stopIfTrue="1">
      <formula>$A24</formula>
    </cfRule>
  </conditionalFormatting>
  <printOptions/>
  <pageMargins left="0.2755905511811024" right="0.1968503937007874" top="0.4330708661417323" bottom="0.5905511811023623" header="0.1968503937007874" footer="0.5118110236220472"/>
  <pageSetup fitToHeight="1" fitToWidth="1" horizontalDpi="300" verticalDpi="300" orientation="landscape" paperSize="9" scale="65" r:id="rId1"/>
  <headerFooter alignWithMargins="0">
    <oddHeader>&amp;C&amp;14SAISON 2008-2009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C7" sqref="C7"/>
    </sheetView>
  </sheetViews>
  <sheetFormatPr defaultColWidth="11.421875" defaultRowHeight="12.75"/>
  <sheetData>
    <row r="1" spans="2:9" ht="12.75">
      <c r="B1">
        <v>2011</v>
      </c>
      <c r="C1">
        <v>2010</v>
      </c>
      <c r="D1">
        <v>2009</v>
      </c>
      <c r="E1">
        <v>2008</v>
      </c>
      <c r="F1">
        <v>2007</v>
      </c>
      <c r="G1">
        <v>2006</v>
      </c>
      <c r="H1">
        <v>2005</v>
      </c>
      <c r="I1" t="s">
        <v>46</v>
      </c>
    </row>
    <row r="2" spans="1:2" ht="15.75">
      <c r="A2" s="16" t="s">
        <v>32</v>
      </c>
      <c r="B2">
        <v>141</v>
      </c>
    </row>
    <row r="3" spans="1:2" ht="15.75">
      <c r="A3" s="5" t="s">
        <v>23</v>
      </c>
      <c r="B3">
        <v>128</v>
      </c>
    </row>
    <row r="4" spans="1:9" ht="15.75">
      <c r="A4" s="5" t="s">
        <v>15</v>
      </c>
      <c r="B4">
        <v>126</v>
      </c>
      <c r="D4">
        <v>65</v>
      </c>
      <c r="E4">
        <v>109.5</v>
      </c>
      <c r="F4">
        <v>47</v>
      </c>
      <c r="G4">
        <v>79.5</v>
      </c>
      <c r="H4">
        <v>122</v>
      </c>
      <c r="I4">
        <f>SUM(B4:H4)</f>
        <v>549</v>
      </c>
    </row>
    <row r="5" spans="1:9" ht="15.75">
      <c r="A5" s="5" t="s">
        <v>20</v>
      </c>
      <c r="B5">
        <v>122</v>
      </c>
      <c r="D5">
        <v>78</v>
      </c>
      <c r="E5">
        <v>98</v>
      </c>
      <c r="F5">
        <v>114</v>
      </c>
      <c r="G5">
        <v>87.5</v>
      </c>
      <c r="H5">
        <v>74</v>
      </c>
      <c r="I5">
        <f>SUM(B5:H5)</f>
        <v>573.5</v>
      </c>
    </row>
    <row r="6" spans="1:9" ht="15.75">
      <c r="A6" s="5" t="s">
        <v>17</v>
      </c>
      <c r="B6">
        <v>117.5</v>
      </c>
      <c r="D6">
        <v>75.5</v>
      </c>
      <c r="E6">
        <v>121.5</v>
      </c>
      <c r="F6">
        <v>120</v>
      </c>
      <c r="G6">
        <v>82</v>
      </c>
      <c r="H6">
        <v>114.5</v>
      </c>
      <c r="I6">
        <f>SUM(B6:H6)</f>
        <v>631</v>
      </c>
    </row>
    <row r="7" spans="1:9" ht="15.75">
      <c r="A7" s="5" t="s">
        <v>2</v>
      </c>
      <c r="B7">
        <v>112</v>
      </c>
      <c r="C7">
        <v>118</v>
      </c>
      <c r="D7">
        <v>97.5</v>
      </c>
      <c r="E7">
        <v>124.5</v>
      </c>
      <c r="F7">
        <v>111</v>
      </c>
      <c r="G7">
        <v>97.5</v>
      </c>
      <c r="H7">
        <v>113</v>
      </c>
      <c r="I7">
        <f>SUM(B7:H7)</f>
        <v>773.5</v>
      </c>
    </row>
    <row r="8" spans="1:9" ht="15.75">
      <c r="A8" s="6" t="s">
        <v>6</v>
      </c>
      <c r="B8">
        <v>110.5</v>
      </c>
      <c r="C8">
        <v>105</v>
      </c>
      <c r="D8">
        <v>90.5</v>
      </c>
      <c r="E8">
        <v>130.5</v>
      </c>
      <c r="F8">
        <v>108</v>
      </c>
      <c r="G8">
        <v>130</v>
      </c>
      <c r="H8">
        <v>112</v>
      </c>
      <c r="I8">
        <f>SUM(B8:H8)</f>
        <v>786.5</v>
      </c>
    </row>
    <row r="9" spans="1:2" ht="15.75">
      <c r="A9" s="5" t="s">
        <v>33</v>
      </c>
      <c r="B9">
        <v>79.5</v>
      </c>
    </row>
    <row r="10" spans="1:2" ht="15.75">
      <c r="A10" s="5" t="s">
        <v>26</v>
      </c>
      <c r="B10">
        <v>70</v>
      </c>
    </row>
    <row r="11" spans="1:2" ht="15.75">
      <c r="A11" s="5" t="s">
        <v>22</v>
      </c>
      <c r="B11">
        <v>68</v>
      </c>
    </row>
    <row r="12" spans="1:2" ht="15.75">
      <c r="A12" s="5" t="s">
        <v>27</v>
      </c>
      <c r="B12">
        <v>67.5</v>
      </c>
    </row>
    <row r="13" spans="1:2" ht="15.75">
      <c r="A13" s="5" t="s">
        <v>39</v>
      </c>
      <c r="B13">
        <v>66</v>
      </c>
    </row>
    <row r="14" spans="1:9" ht="15.75">
      <c r="A14" s="5" t="s">
        <v>7</v>
      </c>
      <c r="B14">
        <v>56.5</v>
      </c>
      <c r="F14">
        <v>94</v>
      </c>
      <c r="G14">
        <v>58.5</v>
      </c>
      <c r="H14">
        <v>82</v>
      </c>
      <c r="I14">
        <f>SUM(B14:H14)</f>
        <v>291</v>
      </c>
    </row>
    <row r="15" spans="1:2" ht="15.75">
      <c r="A15" s="5" t="s">
        <v>28</v>
      </c>
      <c r="B15">
        <v>50</v>
      </c>
    </row>
    <row r="16" spans="1:2" ht="15.75">
      <c r="A16" s="5" t="s">
        <v>37</v>
      </c>
      <c r="B16">
        <v>48</v>
      </c>
    </row>
    <row r="17" spans="1:9" ht="15.75">
      <c r="A17" s="5" t="s">
        <v>3</v>
      </c>
      <c r="B17">
        <v>47.5</v>
      </c>
      <c r="E17">
        <v>107</v>
      </c>
      <c r="F17">
        <v>156</v>
      </c>
      <c r="G17">
        <v>111.5</v>
      </c>
      <c r="H17">
        <v>135.5</v>
      </c>
      <c r="I17">
        <f>SUM(B17:H17)</f>
        <v>557.5</v>
      </c>
    </row>
    <row r="18" spans="1:9" ht="15.75">
      <c r="A18" s="5" t="s">
        <v>5</v>
      </c>
      <c r="B18">
        <v>43</v>
      </c>
      <c r="E18">
        <v>63.5</v>
      </c>
      <c r="F18">
        <v>133</v>
      </c>
      <c r="G18">
        <v>108</v>
      </c>
      <c r="H18">
        <v>108</v>
      </c>
      <c r="I18">
        <f>SUM(B18:H18)</f>
        <v>455.5</v>
      </c>
    </row>
    <row r="19" spans="1:9" ht="15.75">
      <c r="A19" s="5" t="s">
        <v>18</v>
      </c>
      <c r="B19">
        <v>37</v>
      </c>
      <c r="E19">
        <v>128.5</v>
      </c>
      <c r="F19">
        <v>109</v>
      </c>
      <c r="G19">
        <v>101</v>
      </c>
      <c r="H19">
        <v>106.5</v>
      </c>
      <c r="I19">
        <f>SUM(B19:H19)</f>
        <v>482</v>
      </c>
    </row>
    <row r="20" spans="1:2" ht="15.75">
      <c r="A20" s="5" t="s">
        <v>9</v>
      </c>
      <c r="B20">
        <v>34</v>
      </c>
    </row>
    <row r="21" spans="1:2" ht="15.75">
      <c r="A21" s="5" t="s">
        <v>25</v>
      </c>
      <c r="B21">
        <v>27</v>
      </c>
    </row>
    <row r="22" spans="1:2" ht="15.75">
      <c r="A22" s="5" t="s">
        <v>41</v>
      </c>
      <c r="B22">
        <v>16</v>
      </c>
    </row>
    <row r="23" spans="1:2" ht="15.75">
      <c r="A23" s="5" t="s">
        <v>30</v>
      </c>
      <c r="B23">
        <v>15</v>
      </c>
    </row>
    <row r="24" spans="1:2" ht="15.75">
      <c r="A24" s="5" t="s">
        <v>21</v>
      </c>
      <c r="B24">
        <v>14.5</v>
      </c>
    </row>
    <row r="25" spans="1:2" ht="15.75">
      <c r="A25" s="5" t="s">
        <v>1</v>
      </c>
      <c r="B25">
        <v>13.5</v>
      </c>
    </row>
    <row r="26" spans="1:2" ht="15.75">
      <c r="A26" s="5" t="s">
        <v>43</v>
      </c>
      <c r="B26">
        <v>12</v>
      </c>
    </row>
    <row r="27" spans="1:2" ht="15.75">
      <c r="A27" s="5" t="s">
        <v>24</v>
      </c>
      <c r="B27">
        <v>11</v>
      </c>
    </row>
    <row r="28" spans="1:2" ht="15.75">
      <c r="A28" s="5" t="s">
        <v>8</v>
      </c>
      <c r="B28">
        <v>9.5</v>
      </c>
    </row>
    <row r="29" spans="1:2" ht="15.75">
      <c r="A29" s="5" t="s">
        <v>14</v>
      </c>
      <c r="B29">
        <v>7.5</v>
      </c>
    </row>
    <row r="30" spans="1:2" ht="15.75">
      <c r="A30" s="5" t="s">
        <v>31</v>
      </c>
      <c r="B30">
        <v>7</v>
      </c>
    </row>
    <row r="31" spans="1:2" ht="15.75">
      <c r="A31" s="5" t="s">
        <v>45</v>
      </c>
      <c r="B31">
        <v>6</v>
      </c>
    </row>
    <row r="32" spans="1:2" ht="15.75">
      <c r="A32" s="5" t="s">
        <v>29</v>
      </c>
      <c r="B32">
        <v>6</v>
      </c>
    </row>
    <row r="33" spans="1:2" ht="15.75">
      <c r="A33" s="5" t="s">
        <v>40</v>
      </c>
      <c r="B33">
        <v>6</v>
      </c>
    </row>
    <row r="34" spans="1:9" ht="15.75">
      <c r="A34" s="5" t="s">
        <v>4</v>
      </c>
      <c r="B34">
        <v>4.5</v>
      </c>
      <c r="E34">
        <v>147</v>
      </c>
      <c r="F34">
        <v>90</v>
      </c>
      <c r="G34">
        <v>70.5</v>
      </c>
      <c r="H34">
        <v>123.5</v>
      </c>
      <c r="I34">
        <f>SUM(B34:H34)</f>
        <v>435.5</v>
      </c>
    </row>
    <row r="35" spans="1:2" ht="15.75">
      <c r="A35" s="5" t="s">
        <v>35</v>
      </c>
      <c r="B35">
        <v>4</v>
      </c>
    </row>
    <row r="36" spans="1:2" ht="15.75">
      <c r="A36" s="5" t="s">
        <v>44</v>
      </c>
      <c r="B36">
        <v>2</v>
      </c>
    </row>
    <row r="37" spans="1:2" ht="15.75">
      <c r="A37" s="5" t="s">
        <v>42</v>
      </c>
      <c r="B37">
        <v>2</v>
      </c>
    </row>
    <row r="38" spans="1:2" ht="15.75">
      <c r="A38" s="5" t="s">
        <v>34</v>
      </c>
      <c r="B38">
        <v>2</v>
      </c>
    </row>
    <row r="39" spans="1:2" ht="15.75">
      <c r="A39" s="5" t="s">
        <v>38</v>
      </c>
      <c r="B39">
        <v>1</v>
      </c>
    </row>
    <row r="40" spans="1:2" ht="15.75">
      <c r="A40" s="5" t="s">
        <v>19</v>
      </c>
      <c r="B40">
        <v>0.5</v>
      </c>
    </row>
    <row r="41" spans="1:2" ht="15.75">
      <c r="A41" s="5" t="s">
        <v>36</v>
      </c>
      <c r="B41">
        <v>0.5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6">
      <selection activeCell="A46" sqref="A46"/>
    </sheetView>
  </sheetViews>
  <sheetFormatPr defaultColWidth="11.421875" defaultRowHeight="12.75"/>
  <cols>
    <col min="1" max="1" width="3.8515625" style="0" bestFit="1" customWidth="1"/>
    <col min="2" max="2" width="13.00390625" style="0" bestFit="1" customWidth="1"/>
    <col min="3" max="3" width="7.7109375" style="0" bestFit="1" customWidth="1"/>
    <col min="4" max="4" width="3.8515625" style="0" bestFit="1" customWidth="1"/>
    <col min="5" max="5" width="2.57421875" style="0" bestFit="1" customWidth="1"/>
    <col min="6" max="7" width="3.8515625" style="0" bestFit="1" customWidth="1"/>
  </cols>
  <sheetData>
    <row r="1" spans="1:7" ht="15">
      <c r="A1" s="21" t="s">
        <v>61</v>
      </c>
      <c r="B1" s="21" t="s">
        <v>62</v>
      </c>
      <c r="C1" s="21" t="s">
        <v>60</v>
      </c>
      <c r="D1" s="21" t="s">
        <v>56</v>
      </c>
      <c r="E1" s="21" t="s">
        <v>57</v>
      </c>
      <c r="F1" s="21" t="s">
        <v>58</v>
      </c>
      <c r="G1" s="21" t="s">
        <v>59</v>
      </c>
    </row>
    <row r="2" spans="1:7" ht="15">
      <c r="A2" s="21">
        <f>+classement!B2</f>
        <v>1</v>
      </c>
      <c r="B2" s="21" t="str">
        <f>+classement!C2</f>
        <v>Ben</v>
      </c>
      <c r="C2" s="21">
        <f>+classement!AM2</f>
        <v>140.5</v>
      </c>
      <c r="D2" s="21">
        <f>+classement!AN2</f>
        <v>21</v>
      </c>
      <c r="E2" s="21">
        <f>+classement!AO2</f>
        <v>1</v>
      </c>
      <c r="F2" s="21">
        <f>+classement!AP2</f>
        <v>5</v>
      </c>
      <c r="G2" s="22">
        <f>+classement!AR2</f>
        <v>1</v>
      </c>
    </row>
    <row r="3" spans="1:7" ht="15">
      <c r="A3" s="21">
        <f>+classement!B3</f>
        <v>2</v>
      </c>
      <c r="B3" s="21" t="str">
        <f>+classement!C3</f>
        <v>Alain</v>
      </c>
      <c r="C3" s="21">
        <f>+classement!AM3</f>
        <v>134.5</v>
      </c>
      <c r="D3" s="21">
        <f>+classement!AN3</f>
        <v>20</v>
      </c>
      <c r="E3" s="21">
        <f>+classement!AO3</f>
        <v>0</v>
      </c>
      <c r="F3" s="21">
        <f>+classement!AP3</f>
        <v>7</v>
      </c>
      <c r="G3" s="22">
        <f>+classement!AR3</f>
        <v>1</v>
      </c>
    </row>
    <row r="4" spans="1:7" ht="15">
      <c r="A4" s="21">
        <f>+classement!B4</f>
        <v>3</v>
      </c>
      <c r="B4" s="21" t="str">
        <f>+classement!C4</f>
        <v>Jeame</v>
      </c>
      <c r="C4" s="21">
        <f>+classement!AM4</f>
        <v>120.5</v>
      </c>
      <c r="D4" s="21">
        <f>+classement!AN4</f>
        <v>13</v>
      </c>
      <c r="E4" s="21">
        <f>+classement!AO4</f>
        <v>1</v>
      </c>
      <c r="F4" s="21">
        <f>+classement!AP4</f>
        <v>19</v>
      </c>
      <c r="G4" s="22">
        <f>+classement!AR4</f>
        <v>1</v>
      </c>
    </row>
    <row r="5" spans="1:7" ht="15">
      <c r="A5" s="21">
        <f>+classement!B5</f>
        <v>4</v>
      </c>
      <c r="B5" s="21" t="str">
        <f>+classement!C5</f>
        <v>Nicolas</v>
      </c>
      <c r="C5" s="21">
        <f>+classement!AM5</f>
        <v>102.5</v>
      </c>
      <c r="D5" s="21">
        <f>+classement!AN5</f>
        <v>13</v>
      </c>
      <c r="E5" s="21">
        <f>+classement!AO5</f>
        <v>1</v>
      </c>
      <c r="F5" s="21">
        <f>+classement!AP5</f>
        <v>10</v>
      </c>
      <c r="G5" s="22">
        <f>+classement!AR5</f>
        <v>1</v>
      </c>
    </row>
    <row r="6" spans="1:7" ht="15">
      <c r="A6" s="21">
        <f>+classement!B6</f>
        <v>5</v>
      </c>
      <c r="B6" s="21" t="str">
        <f>+classement!C6</f>
        <v>Ocelot</v>
      </c>
      <c r="C6" s="21">
        <f>+classement!AM6</f>
        <v>101</v>
      </c>
      <c r="D6" s="21">
        <f>+classement!AN6</f>
        <v>15</v>
      </c>
      <c r="E6" s="21">
        <f>+classement!AO6</f>
        <v>0</v>
      </c>
      <c r="F6" s="21">
        <f>+classement!AP6</f>
        <v>5</v>
      </c>
      <c r="G6" s="22">
        <f>+classement!AR6</f>
        <v>2</v>
      </c>
    </row>
    <row r="7" spans="1:7" ht="15">
      <c r="A7" s="21">
        <f>+classement!B7</f>
        <v>6</v>
      </c>
      <c r="B7" s="21" t="str">
        <f>+classement!C7</f>
        <v>Laurent</v>
      </c>
      <c r="C7" s="21">
        <f>+classement!AM7</f>
        <v>100</v>
      </c>
      <c r="D7" s="21">
        <f>+classement!AN7</f>
        <v>11</v>
      </c>
      <c r="E7" s="21">
        <f>+classement!AO7</f>
        <v>0</v>
      </c>
      <c r="F7" s="21">
        <f>+classement!AP7</f>
        <v>17</v>
      </c>
      <c r="G7" s="22">
        <f>+classement!AR7</f>
        <v>0</v>
      </c>
    </row>
    <row r="8" spans="1:7" ht="15">
      <c r="A8" s="21">
        <f>+classement!B8</f>
        <v>7</v>
      </c>
      <c r="B8" s="21" t="str">
        <f>+classement!C8</f>
        <v>Georges</v>
      </c>
      <c r="C8" s="21">
        <f>+classement!AM8</f>
        <v>98.5</v>
      </c>
      <c r="D8" s="21">
        <f>+classement!AN8</f>
        <v>10</v>
      </c>
      <c r="E8" s="21">
        <f>+classement!AO8</f>
        <v>1</v>
      </c>
      <c r="F8" s="21">
        <f>+classement!AP8</f>
        <v>17</v>
      </c>
      <c r="G8" s="22">
        <f>+classement!AR8</f>
        <v>1</v>
      </c>
    </row>
    <row r="9" spans="1:7" ht="15">
      <c r="A9" s="21">
        <f>+classement!B9</f>
        <v>8</v>
      </c>
      <c r="B9" s="21" t="str">
        <f>+classement!C9</f>
        <v>Michael</v>
      </c>
      <c r="C9" s="21">
        <f>+classement!AM9</f>
        <v>94.5</v>
      </c>
      <c r="D9" s="21">
        <f>+classement!AN9</f>
        <v>9</v>
      </c>
      <c r="E9" s="21">
        <f>+classement!AO9</f>
        <v>1</v>
      </c>
      <c r="F9" s="21">
        <f>+classement!AP9</f>
        <v>18</v>
      </c>
      <c r="G9" s="22">
        <f>+classement!AR9</f>
        <v>1</v>
      </c>
    </row>
    <row r="10" spans="1:7" ht="15">
      <c r="A10" s="21">
        <f>+classement!B10</f>
        <v>9</v>
      </c>
      <c r="B10" s="21" t="str">
        <f>+classement!C10</f>
        <v>Guy-lou</v>
      </c>
      <c r="C10" s="21">
        <f>+classement!AM10</f>
        <v>93</v>
      </c>
      <c r="D10" s="21">
        <f>+classement!AN10</f>
        <v>11</v>
      </c>
      <c r="E10" s="21">
        <f>+classement!AO10</f>
        <v>1</v>
      </c>
      <c r="F10" s="21">
        <f>+classement!AP10</f>
        <v>11</v>
      </c>
      <c r="G10" s="22">
        <f>+classement!AR10</f>
        <v>2</v>
      </c>
    </row>
    <row r="11" spans="1:7" ht="15">
      <c r="A11" s="21">
        <f>+classement!B11</f>
        <v>10</v>
      </c>
      <c r="B11" s="21" t="str">
        <f>+classement!C11</f>
        <v>Jean-Pierre</v>
      </c>
      <c r="C11" s="21">
        <f>+classement!AM11</f>
        <v>74.5</v>
      </c>
      <c r="D11" s="21">
        <f>+classement!AN11</f>
        <v>9</v>
      </c>
      <c r="E11" s="21">
        <f>+classement!AO11</f>
        <v>1</v>
      </c>
      <c r="F11" s="21">
        <f>+classement!AP11</f>
        <v>8</v>
      </c>
      <c r="G11" s="22">
        <f>+classement!AR11</f>
        <v>1</v>
      </c>
    </row>
    <row r="12" spans="1:7" ht="15">
      <c r="A12" s="21">
        <f>+classement!B12</f>
        <v>11</v>
      </c>
      <c r="B12" s="21" t="str">
        <f>+classement!C12</f>
        <v>Quentin</v>
      </c>
      <c r="C12" s="21">
        <f>+classement!AM12</f>
        <v>74.5</v>
      </c>
      <c r="D12" s="21">
        <f>+classement!AN12</f>
        <v>9</v>
      </c>
      <c r="E12" s="21">
        <f>+classement!AO12</f>
        <v>0</v>
      </c>
      <c r="F12" s="21">
        <f>+classement!AP12</f>
        <v>10</v>
      </c>
      <c r="G12" s="22">
        <f>+classement!AR12</f>
        <v>1</v>
      </c>
    </row>
    <row r="13" spans="1:7" ht="15">
      <c r="A13" s="21">
        <f>+classement!B13</f>
        <v>12</v>
      </c>
      <c r="B13" s="21" t="str">
        <f>+classement!C13</f>
        <v>Benjamin </v>
      </c>
      <c r="C13" s="21">
        <f>+classement!AM13</f>
        <v>74</v>
      </c>
      <c r="D13" s="21">
        <f>+classement!AN13</f>
        <v>9</v>
      </c>
      <c r="E13" s="21">
        <f>+classement!AO13</f>
        <v>0</v>
      </c>
      <c r="F13" s="21">
        <f>+classement!AP13</f>
        <v>10</v>
      </c>
      <c r="G13" s="22">
        <f>+classement!AR13</f>
        <v>0</v>
      </c>
    </row>
    <row r="14" spans="1:7" ht="15">
      <c r="A14" s="21">
        <f>+classement!B14</f>
        <v>13</v>
      </c>
      <c r="B14" s="21" t="str">
        <f>+classement!C14</f>
        <v>Benoît</v>
      </c>
      <c r="C14" s="21">
        <f>+classement!AM14</f>
        <v>70.5</v>
      </c>
      <c r="D14" s="21">
        <f>+classement!AN14</f>
        <v>10</v>
      </c>
      <c r="E14" s="21">
        <f>+classement!AO14</f>
        <v>0</v>
      </c>
      <c r="F14" s="21">
        <f>+classement!AP14</f>
        <v>5</v>
      </c>
      <c r="G14" s="22">
        <f>+classement!AR14</f>
        <v>1</v>
      </c>
    </row>
    <row r="15" spans="1:7" ht="15">
      <c r="A15" s="21">
        <f>+classement!B15</f>
        <v>14</v>
      </c>
      <c r="B15" s="21" t="str">
        <f>+classement!C15</f>
        <v>Timou</v>
      </c>
      <c r="C15" s="21">
        <f>+classement!AM15</f>
        <v>65</v>
      </c>
      <c r="D15" s="21">
        <f>+classement!AN15</f>
        <v>7</v>
      </c>
      <c r="E15" s="21">
        <f>+classement!AO15</f>
        <v>0</v>
      </c>
      <c r="F15" s="21">
        <f>+classement!AP15</f>
        <v>11</v>
      </c>
      <c r="G15" s="22">
        <f>+classement!AR15</f>
        <v>2</v>
      </c>
    </row>
    <row r="16" spans="1:7" ht="15">
      <c r="A16" s="21">
        <f>+classement!B16</f>
        <v>15</v>
      </c>
      <c r="B16" s="21" t="str">
        <f>+classement!C16</f>
        <v>Fred</v>
      </c>
      <c r="C16" s="21">
        <f>+classement!AM16</f>
        <v>64</v>
      </c>
      <c r="D16" s="21">
        <f>+classement!AN16</f>
        <v>7</v>
      </c>
      <c r="E16" s="21">
        <f>+classement!AO16</f>
        <v>0</v>
      </c>
      <c r="F16" s="21">
        <f>+classement!AP16</f>
        <v>11</v>
      </c>
      <c r="G16" s="22">
        <f>+classement!AR16</f>
        <v>0</v>
      </c>
    </row>
    <row r="17" spans="1:7" ht="15">
      <c r="A17" s="21">
        <f>+classement!B17</f>
        <v>16</v>
      </c>
      <c r="B17" s="21" t="str">
        <f>+classement!C17</f>
        <v>Fabien</v>
      </c>
      <c r="C17" s="21">
        <f>+classement!AM17</f>
        <v>58</v>
      </c>
      <c r="D17" s="21">
        <f>+classement!AN17</f>
        <v>8</v>
      </c>
      <c r="E17" s="21">
        <f>+classement!AO17</f>
        <v>0</v>
      </c>
      <c r="F17" s="21">
        <f>+classement!AP17</f>
        <v>5</v>
      </c>
      <c r="G17" s="22">
        <f>+classement!AR17</f>
        <v>0</v>
      </c>
    </row>
    <row r="18" spans="1:7" ht="15">
      <c r="A18" s="21">
        <f>+classement!B18</f>
        <v>17</v>
      </c>
      <c r="B18" s="21" t="str">
        <f>+classement!C18</f>
        <v>Vincent</v>
      </c>
      <c r="C18" s="21">
        <f>+classement!AM18</f>
        <v>58</v>
      </c>
      <c r="D18" s="21">
        <f>+classement!AN18</f>
        <v>8</v>
      </c>
      <c r="E18" s="21">
        <f>+classement!AO18</f>
        <v>0</v>
      </c>
      <c r="F18" s="21">
        <f>+classement!AP18</f>
        <v>5</v>
      </c>
      <c r="G18" s="22">
        <f>+classement!AR18</f>
        <v>0</v>
      </c>
    </row>
    <row r="19" spans="1:7" ht="15">
      <c r="A19" s="21">
        <f>+classement!B19</f>
        <v>18</v>
      </c>
      <c r="B19" s="21" t="str">
        <f>+classement!C19</f>
        <v>Yves</v>
      </c>
      <c r="C19" s="21">
        <f>+classement!AM19</f>
        <v>40</v>
      </c>
      <c r="D19" s="21">
        <f>+classement!AN19</f>
        <v>4</v>
      </c>
      <c r="E19" s="21">
        <f>+classement!AO19</f>
        <v>0</v>
      </c>
      <c r="F19" s="21">
        <f>+classement!AP19</f>
        <v>8</v>
      </c>
      <c r="G19" s="22">
        <f>+classement!AR19</f>
        <v>0</v>
      </c>
    </row>
    <row r="20" spans="1:7" ht="15">
      <c r="A20" s="21">
        <f>+classement!B20</f>
        <v>19</v>
      </c>
      <c r="B20" s="21" t="str">
        <f>+classement!C20</f>
        <v>Jef</v>
      </c>
      <c r="C20" s="21">
        <f>+classement!AM20</f>
        <v>35</v>
      </c>
      <c r="D20" s="21">
        <f>+classement!AN20</f>
        <v>3</v>
      </c>
      <c r="E20" s="21">
        <f>+classement!AO20</f>
        <v>0</v>
      </c>
      <c r="F20" s="21">
        <f>+classement!AP20</f>
        <v>4</v>
      </c>
      <c r="G20" s="22">
        <f>+classement!AR20</f>
        <v>18</v>
      </c>
    </row>
    <row r="21" spans="1:7" ht="15">
      <c r="A21" s="21">
        <f>+classement!B21</f>
        <v>20</v>
      </c>
      <c r="B21" s="21" t="str">
        <f>+classement!C21</f>
        <v>Cedric</v>
      </c>
      <c r="C21" s="21">
        <f>+classement!AM21</f>
        <v>26</v>
      </c>
      <c r="D21" s="21">
        <f>+classement!AN21</f>
        <v>3</v>
      </c>
      <c r="E21" s="21">
        <f>+classement!AO21</f>
        <v>0</v>
      </c>
      <c r="F21" s="21">
        <f>+classement!AP21</f>
        <v>4</v>
      </c>
      <c r="G21" s="22">
        <f>+classement!AR21</f>
        <v>0</v>
      </c>
    </row>
    <row r="22" spans="1:7" ht="15">
      <c r="A22" s="21">
        <f>+classement!B22</f>
        <v>21</v>
      </c>
      <c r="B22" s="21" t="str">
        <f>+classement!C22</f>
        <v>Eric</v>
      </c>
      <c r="C22" s="21">
        <f>+classement!AM22</f>
        <v>23.5</v>
      </c>
      <c r="D22" s="21">
        <f>+classement!AN22</f>
        <v>1</v>
      </c>
      <c r="E22" s="21">
        <f>+classement!AO22</f>
        <v>0</v>
      </c>
      <c r="F22" s="21">
        <f>+classement!AP22</f>
        <v>3</v>
      </c>
      <c r="G22" s="22">
        <f>+classement!AR22</f>
        <v>23</v>
      </c>
    </row>
    <row r="23" spans="1:7" ht="15">
      <c r="A23" s="21">
        <f>+classement!B23</f>
        <v>22</v>
      </c>
      <c r="B23" s="21" t="str">
        <f>+classement!C23</f>
        <v>Pierrot</v>
      </c>
      <c r="C23" s="21">
        <f>+classement!AM23</f>
        <v>13.5</v>
      </c>
      <c r="D23" s="21">
        <f>+classement!AN23</f>
        <v>1</v>
      </c>
      <c r="E23" s="21">
        <f>+classement!AO23</f>
        <v>0</v>
      </c>
      <c r="F23" s="21">
        <f>+classement!AP23</f>
        <v>1</v>
      </c>
      <c r="G23" s="22">
        <f>+classement!AR23</f>
        <v>11</v>
      </c>
    </row>
    <row r="24" spans="1:7" ht="15">
      <c r="A24" s="21">
        <f>+classement!B24</f>
        <v>23</v>
      </c>
      <c r="B24" s="21" t="str">
        <f>+classement!C24</f>
        <v>Richard</v>
      </c>
      <c r="C24" s="21">
        <f>+classement!AM24</f>
        <v>13</v>
      </c>
      <c r="D24" s="21">
        <f>+classement!AN24</f>
        <v>0</v>
      </c>
      <c r="E24" s="21">
        <f>+classement!AO24</f>
        <v>0</v>
      </c>
      <c r="F24" s="21">
        <f>+classement!AP24</f>
        <v>0</v>
      </c>
      <c r="G24" s="22">
        <f>+classement!AR24</f>
        <v>26</v>
      </c>
    </row>
    <row r="25" spans="1:7" ht="15">
      <c r="A25" s="21">
        <f>+classement!B25</f>
        <v>24</v>
      </c>
      <c r="B25" s="21" t="str">
        <f>+classement!C25</f>
        <v>Toffe</v>
      </c>
      <c r="C25" s="21">
        <f>+classement!AM25</f>
        <v>13</v>
      </c>
      <c r="D25" s="21">
        <f>+classement!AN25</f>
        <v>0</v>
      </c>
      <c r="E25" s="21">
        <f>+classement!AO25</f>
        <v>0</v>
      </c>
      <c r="F25" s="21">
        <f>+classement!AP25</f>
        <v>0</v>
      </c>
      <c r="G25" s="22">
        <f>+classement!AR25</f>
        <v>26</v>
      </c>
    </row>
    <row r="26" spans="1:7" ht="15">
      <c r="A26" s="21">
        <f>+classement!B26</f>
        <v>25</v>
      </c>
      <c r="B26" s="21" t="str">
        <f>+classement!C26</f>
        <v>Francis</v>
      </c>
      <c r="C26" s="21">
        <f>+classement!AM26</f>
        <v>12</v>
      </c>
      <c r="D26" s="21">
        <f>+classement!AN26</f>
        <v>0</v>
      </c>
      <c r="E26" s="21">
        <f>+classement!AO26</f>
        <v>0</v>
      </c>
      <c r="F26" s="21">
        <f>+classement!AP26</f>
        <v>0</v>
      </c>
      <c r="G26" s="22">
        <f>+classement!AR26</f>
        <v>24</v>
      </c>
    </row>
    <row r="27" spans="1:7" ht="15">
      <c r="A27" s="21">
        <f>+classement!B27</f>
        <v>26</v>
      </c>
      <c r="B27" s="21" t="str">
        <f>+classement!C27</f>
        <v>Lonec</v>
      </c>
      <c r="C27" s="21">
        <f>+classement!AM27</f>
        <v>9</v>
      </c>
      <c r="D27" s="21">
        <f>+classement!AN27</f>
        <v>0</v>
      </c>
      <c r="E27" s="21">
        <f>+classement!AO27</f>
        <v>0</v>
      </c>
      <c r="F27" s="21">
        <f>+classement!AP27</f>
        <v>3</v>
      </c>
      <c r="G27" s="22">
        <f>+classement!AR27</f>
        <v>6</v>
      </c>
    </row>
    <row r="28" spans="1:7" ht="15">
      <c r="A28" s="21">
        <f>+classement!B28</f>
        <v>27</v>
      </c>
      <c r="B28" s="21" t="str">
        <f>+classement!C28</f>
        <v>Flame</v>
      </c>
      <c r="C28" s="21">
        <f>+classement!AM28</f>
        <v>8.5</v>
      </c>
      <c r="D28" s="21">
        <f>+classement!AN28</f>
        <v>0</v>
      </c>
      <c r="E28" s="21">
        <f>+classement!AO28</f>
        <v>0</v>
      </c>
      <c r="F28" s="21">
        <f>+classement!AP28</f>
        <v>0</v>
      </c>
      <c r="G28" s="22">
        <f>+classement!AR28</f>
        <v>17</v>
      </c>
    </row>
    <row r="29" spans="1:7" ht="15">
      <c r="A29" s="21">
        <f>+classement!B29</f>
        <v>28</v>
      </c>
      <c r="B29" s="21" t="str">
        <f>+classement!C29</f>
        <v>Sébastien</v>
      </c>
      <c r="C29" s="21">
        <f>+classement!AM29</f>
        <v>8</v>
      </c>
      <c r="D29" s="21">
        <f>+classement!AN29</f>
        <v>1</v>
      </c>
      <c r="E29" s="21">
        <f>+classement!AO29</f>
        <v>0</v>
      </c>
      <c r="F29" s="21">
        <f>+classement!AP29</f>
        <v>1</v>
      </c>
      <c r="G29" s="22">
        <f>+classement!AR29</f>
        <v>0</v>
      </c>
    </row>
    <row r="30" spans="1:7" ht="15">
      <c r="A30" s="21">
        <f>+classement!B30</f>
        <v>29</v>
      </c>
      <c r="B30" s="21" t="str">
        <f>+classement!C30</f>
        <v>Alex</v>
      </c>
      <c r="C30" s="21">
        <f>+classement!AM30</f>
        <v>7</v>
      </c>
      <c r="D30" s="21">
        <f>+classement!AN30</f>
        <v>0</v>
      </c>
      <c r="E30" s="21">
        <f>+classement!AO30</f>
        <v>0</v>
      </c>
      <c r="F30" s="21">
        <f>+classement!AP30</f>
        <v>0</v>
      </c>
      <c r="G30" s="22">
        <f>+classement!AR30</f>
        <v>14</v>
      </c>
    </row>
    <row r="31" spans="1:7" ht="15">
      <c r="A31" s="21">
        <f>+classement!B31</f>
        <v>30</v>
      </c>
      <c r="B31" s="21" t="str">
        <f>+classement!C31</f>
        <v>Petit Pate</v>
      </c>
      <c r="C31" s="21">
        <f>+classement!AM31</f>
        <v>7</v>
      </c>
      <c r="D31" s="21">
        <f>+classement!AN31</f>
        <v>0</v>
      </c>
      <c r="E31" s="21">
        <f>+classement!AO31</f>
        <v>0</v>
      </c>
      <c r="F31" s="21">
        <f>+classement!AP31</f>
        <v>0</v>
      </c>
      <c r="G31" s="22">
        <f>+classement!AR31</f>
        <v>14</v>
      </c>
    </row>
    <row r="32" spans="1:7" ht="15">
      <c r="A32" s="21">
        <f>+classement!B32</f>
        <v>31</v>
      </c>
      <c r="B32" s="21" t="str">
        <f>+classement!C32</f>
        <v>Arnaud</v>
      </c>
      <c r="C32" s="21">
        <f>+classement!AM32</f>
        <v>6.5</v>
      </c>
      <c r="D32" s="21">
        <f>+classement!AN32</f>
        <v>1</v>
      </c>
      <c r="E32" s="21">
        <f>+classement!AO32</f>
        <v>0</v>
      </c>
      <c r="F32" s="21">
        <f>+classement!AP32</f>
        <v>0</v>
      </c>
      <c r="G32" s="22">
        <f>+classement!AR32</f>
        <v>1</v>
      </c>
    </row>
    <row r="33" spans="1:7" ht="15">
      <c r="A33" s="21">
        <f>+classement!B33</f>
        <v>32</v>
      </c>
      <c r="B33" s="21" t="str">
        <f>+classement!C33</f>
        <v>Oufti</v>
      </c>
      <c r="C33" s="21">
        <f>+classement!AM33</f>
        <v>6</v>
      </c>
      <c r="D33" s="21">
        <f>+classement!AN33</f>
        <v>0</v>
      </c>
      <c r="E33" s="21">
        <f>+classement!AO33</f>
        <v>0</v>
      </c>
      <c r="F33" s="21">
        <f>+classement!AP33</f>
        <v>0</v>
      </c>
      <c r="G33" s="22">
        <f>+classement!AR33</f>
        <v>12</v>
      </c>
    </row>
    <row r="34" spans="1:7" ht="15">
      <c r="A34" s="21">
        <f>+classement!B34</f>
        <v>33</v>
      </c>
      <c r="B34" s="21" t="str">
        <f>+classement!C34</f>
        <v>Pelo</v>
      </c>
      <c r="C34" s="21">
        <f>+classement!AM34</f>
        <v>6</v>
      </c>
      <c r="D34" s="21">
        <f>+classement!AN34</f>
        <v>0</v>
      </c>
      <c r="E34" s="21">
        <f>+classement!AO34</f>
        <v>0</v>
      </c>
      <c r="F34" s="21">
        <f>+classement!AP34</f>
        <v>0</v>
      </c>
      <c r="G34" s="22">
        <f>+classement!AR34</f>
        <v>12</v>
      </c>
    </row>
    <row r="35" spans="1:7" ht="15">
      <c r="A35" s="21">
        <f>+classement!B35</f>
        <v>34</v>
      </c>
      <c r="B35" s="21" t="str">
        <f>+classement!C35</f>
        <v>Rodge</v>
      </c>
      <c r="C35" s="21">
        <f>+classement!AM35</f>
        <v>4</v>
      </c>
      <c r="D35" s="21">
        <f>+classement!AN35</f>
        <v>0</v>
      </c>
      <c r="E35" s="21">
        <f>+classement!AO35</f>
        <v>0</v>
      </c>
      <c r="F35" s="21">
        <f>+classement!AP35</f>
        <v>1</v>
      </c>
      <c r="G35" s="22">
        <f>+classement!AR35</f>
        <v>4</v>
      </c>
    </row>
    <row r="36" spans="1:7" ht="15">
      <c r="A36" s="21">
        <f>+classement!B36</f>
        <v>35</v>
      </c>
      <c r="B36" s="21" t="str">
        <f>+classement!C36</f>
        <v>François</v>
      </c>
      <c r="C36" s="21">
        <f>+classement!AM36</f>
        <v>4</v>
      </c>
      <c r="D36" s="21">
        <f>+classement!AN36</f>
        <v>0</v>
      </c>
      <c r="E36" s="21">
        <f>+classement!AO36</f>
        <v>0</v>
      </c>
      <c r="F36" s="21">
        <f>+classement!AP36</f>
        <v>2</v>
      </c>
      <c r="G36" s="22">
        <f>+classement!AR36</f>
        <v>0</v>
      </c>
    </row>
    <row r="37" spans="1:7" ht="15">
      <c r="A37" s="21">
        <f>+classement!B37</f>
        <v>36</v>
      </c>
      <c r="B37" s="21" t="str">
        <f>+classement!C37</f>
        <v>Karim</v>
      </c>
      <c r="C37" s="21">
        <f>+classement!AM37</f>
        <v>4</v>
      </c>
      <c r="D37" s="21">
        <f>+classement!AN37</f>
        <v>0</v>
      </c>
      <c r="E37" s="21">
        <f>+classement!AO37</f>
        <v>0</v>
      </c>
      <c r="F37" s="21">
        <f>+classement!AP37</f>
        <v>2</v>
      </c>
      <c r="G37" s="22">
        <f>+classement!AR37</f>
        <v>0</v>
      </c>
    </row>
    <row r="38" spans="1:7" ht="15">
      <c r="A38" s="21">
        <f>+classement!B38</f>
        <v>37</v>
      </c>
      <c r="B38" s="21" t="str">
        <f>+classement!C38</f>
        <v>JC</v>
      </c>
      <c r="C38" s="21">
        <f>+classement!AM38</f>
        <v>3</v>
      </c>
      <c r="D38" s="21">
        <f>+classement!AN38</f>
        <v>0</v>
      </c>
      <c r="E38" s="21">
        <f>+classement!AO38</f>
        <v>0</v>
      </c>
      <c r="F38" s="21">
        <f>+classement!AP38</f>
        <v>0</v>
      </c>
      <c r="G38" s="22">
        <f>+classement!AR38</f>
        <v>6</v>
      </c>
    </row>
    <row r="39" spans="1:7" ht="15">
      <c r="A39" s="21">
        <f>+classement!B39</f>
        <v>38</v>
      </c>
      <c r="B39" s="21" t="str">
        <f>+classement!C39</f>
        <v>Arsenal</v>
      </c>
      <c r="C39" s="21">
        <f>+classement!AM39</f>
        <v>2</v>
      </c>
      <c r="D39" s="21">
        <f>+classement!AN39</f>
        <v>0</v>
      </c>
      <c r="E39" s="21">
        <f>+classement!AO39</f>
        <v>0</v>
      </c>
      <c r="F39" s="21">
        <f>+classement!AP39</f>
        <v>1</v>
      </c>
      <c r="G39" s="22">
        <f>+classement!AR39</f>
        <v>0</v>
      </c>
    </row>
    <row r="40" spans="1:7" ht="15">
      <c r="A40" s="21">
        <f>+classement!B40</f>
        <v>39</v>
      </c>
      <c r="B40" s="21" t="str">
        <f>+classement!C40</f>
        <v>Simon</v>
      </c>
      <c r="C40" s="21">
        <f>+classement!AM40</f>
        <v>2</v>
      </c>
      <c r="D40" s="21">
        <f>+classement!AN40</f>
        <v>0</v>
      </c>
      <c r="E40" s="21">
        <f>+classement!AO40</f>
        <v>0</v>
      </c>
      <c r="F40" s="21">
        <f>+classement!AP40</f>
        <v>1</v>
      </c>
      <c r="G40" s="22">
        <f>+classement!AR40</f>
        <v>0</v>
      </c>
    </row>
    <row r="41" spans="1:7" ht="15">
      <c r="A41" s="21">
        <f>+classement!B41</f>
        <v>40</v>
      </c>
      <c r="B41" s="21" t="str">
        <f>+classement!C41</f>
        <v>Ture</v>
      </c>
      <c r="C41" s="21">
        <f>+classement!AM41</f>
        <v>0.5</v>
      </c>
      <c r="D41" s="21">
        <f>+classement!AN41</f>
        <v>0</v>
      </c>
      <c r="E41" s="21">
        <f>+classement!AO41</f>
        <v>0</v>
      </c>
      <c r="F41" s="21">
        <f>+classement!AP41</f>
        <v>0</v>
      </c>
      <c r="G41" s="22">
        <f>+classement!AR41</f>
        <v>1</v>
      </c>
    </row>
    <row r="42" spans="1:7" ht="15">
      <c r="A42" s="21">
        <f>+classement!B42</f>
        <v>0</v>
      </c>
      <c r="B42" s="21">
        <f>+classement!C42</f>
        <v>0</v>
      </c>
      <c r="C42" s="21">
        <f>+classement!AM42</f>
        <v>0</v>
      </c>
      <c r="D42" s="21">
        <f>+classement!AN42</f>
        <v>0</v>
      </c>
      <c r="E42" s="21">
        <f>+classement!AO42</f>
        <v>0</v>
      </c>
      <c r="F42" s="21">
        <f>+classement!AP42</f>
        <v>0</v>
      </c>
      <c r="G42" s="22">
        <f>+classement!AR42</f>
        <v>0</v>
      </c>
    </row>
    <row r="43" spans="1:7" ht="15">
      <c r="A43" s="21">
        <f>+classement!B43</f>
        <v>0</v>
      </c>
      <c r="B43" s="21">
        <f>+classement!C43</f>
        <v>0</v>
      </c>
      <c r="C43" s="21">
        <f>+classement!AM43</f>
        <v>0</v>
      </c>
      <c r="D43" s="21">
        <f>+classement!AN43</f>
        <v>0</v>
      </c>
      <c r="E43" s="21">
        <f>+classement!AO43</f>
        <v>0</v>
      </c>
      <c r="F43" s="21">
        <f>+classement!AP43</f>
        <v>0</v>
      </c>
      <c r="G43" s="22">
        <f>+classement!AR43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11.421875" defaultRowHeight="12.75"/>
  <sheetData>
    <row r="1" ht="12.75">
      <c r="A1" s="24">
        <v>41270</v>
      </c>
    </row>
    <row r="2" ht="12.75">
      <c r="A2" s="24"/>
    </row>
    <row r="3" ht="12.75">
      <c r="A3" t="s">
        <v>8</v>
      </c>
    </row>
    <row r="4" ht="12.75">
      <c r="A4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PageLayoutView="0" workbookViewId="0" topLeftCell="A1">
      <selection activeCell="W17" sqref="W17"/>
    </sheetView>
  </sheetViews>
  <sheetFormatPr defaultColWidth="9.140625" defaultRowHeight="12.75"/>
  <cols>
    <col min="1" max="1" width="6.421875" style="0" customWidth="1"/>
    <col min="2" max="2" width="5.140625" style="0" customWidth="1"/>
    <col min="3" max="3" width="29.7109375" style="0" customWidth="1"/>
    <col min="4" max="24" width="5.140625" style="0" customWidth="1"/>
    <col min="25" max="25" width="11.140625" style="0" customWidth="1"/>
    <col min="26" max="26" width="7.00390625" style="1" bestFit="1" customWidth="1"/>
    <col min="27" max="27" width="4.28125" style="1" bestFit="1" customWidth="1"/>
    <col min="28" max="28" width="4.28125" style="0" bestFit="1" customWidth="1"/>
    <col min="29" max="29" width="4.00390625" style="0" bestFit="1" customWidth="1"/>
    <col min="30" max="30" width="4.00390625" style="0" customWidth="1"/>
    <col min="31" max="31" width="5.7109375" style="0" bestFit="1" customWidth="1"/>
  </cols>
  <sheetData>
    <row r="1" spans="1:31" ht="96">
      <c r="A1" s="8" t="s">
        <v>16</v>
      </c>
      <c r="B1" s="9"/>
      <c r="C1" s="10"/>
      <c r="D1" s="11">
        <v>41158</v>
      </c>
      <c r="E1" s="11">
        <v>41172</v>
      </c>
      <c r="F1" s="11">
        <v>41178</v>
      </c>
      <c r="G1" s="11">
        <v>41186</v>
      </c>
      <c r="H1" s="11">
        <v>41200</v>
      </c>
      <c r="I1" s="11">
        <v>41206</v>
      </c>
      <c r="J1" s="11">
        <v>41221</v>
      </c>
      <c r="K1" s="11">
        <v>41228</v>
      </c>
      <c r="L1" s="11">
        <v>41235</v>
      </c>
      <c r="M1" s="11">
        <v>41242</v>
      </c>
      <c r="N1" s="11">
        <v>41249</v>
      </c>
      <c r="O1" s="11">
        <v>41256</v>
      </c>
      <c r="P1" s="11">
        <v>41263</v>
      </c>
      <c r="Q1" s="11">
        <v>41270</v>
      </c>
      <c r="R1" s="11">
        <v>41284</v>
      </c>
      <c r="S1" s="11">
        <v>41290</v>
      </c>
      <c r="T1" s="11">
        <v>41298</v>
      </c>
      <c r="U1" s="11">
        <v>41304</v>
      </c>
      <c r="V1" s="11">
        <v>41312</v>
      </c>
      <c r="W1" s="11">
        <v>41318</v>
      </c>
      <c r="X1" s="11">
        <v>41326</v>
      </c>
      <c r="Y1" s="11"/>
      <c r="Z1" s="12" t="s">
        <v>0</v>
      </c>
      <c r="AA1" s="2" t="s">
        <v>10</v>
      </c>
      <c r="AB1" s="2" t="s">
        <v>11</v>
      </c>
      <c r="AC1" s="2" t="s">
        <v>12</v>
      </c>
      <c r="AD1" s="2" t="s">
        <v>13</v>
      </c>
      <c r="AE1">
        <v>20</v>
      </c>
    </row>
    <row r="2" spans="1:31" ht="15.75">
      <c r="A2" s="3">
        <v>1</v>
      </c>
      <c r="B2" s="3">
        <v>1</v>
      </c>
      <c r="C2" s="20" t="s">
        <v>51</v>
      </c>
      <c r="D2" s="7">
        <v>6</v>
      </c>
      <c r="E2" s="7">
        <v>2</v>
      </c>
      <c r="F2" s="7">
        <v>6</v>
      </c>
      <c r="G2" s="7">
        <v>6</v>
      </c>
      <c r="H2" s="7">
        <v>6</v>
      </c>
      <c r="I2" s="7">
        <v>6</v>
      </c>
      <c r="J2" s="7">
        <v>6</v>
      </c>
      <c r="K2" s="7">
        <v>6</v>
      </c>
      <c r="L2" s="7">
        <v>6</v>
      </c>
      <c r="M2" s="7">
        <v>6</v>
      </c>
      <c r="N2" s="7">
        <v>6</v>
      </c>
      <c r="O2" s="7">
        <v>6</v>
      </c>
      <c r="P2" s="7">
        <v>6</v>
      </c>
      <c r="Q2" s="7">
        <v>6</v>
      </c>
      <c r="R2" s="7">
        <v>6</v>
      </c>
      <c r="S2" s="7">
        <v>6</v>
      </c>
      <c r="T2" s="7">
        <v>6</v>
      </c>
      <c r="U2" s="7">
        <v>2</v>
      </c>
      <c r="V2" s="7">
        <v>4</v>
      </c>
      <c r="W2" s="7">
        <v>2</v>
      </c>
      <c r="X2" s="7">
        <v>0</v>
      </c>
      <c r="Y2" s="7"/>
      <c r="Z2" s="13">
        <f aca="true" t="shared" si="0" ref="Z2:Z40">SUM(D2:Y2)</f>
        <v>106</v>
      </c>
      <c r="AA2" s="4">
        <f aca="true" t="shared" si="1" ref="AA2:AA40">COUNTIF(D2:Y2,6)+COUNTIF(D2:Y2,5.5)+COUNTIF(D2:Y2,5)</f>
        <v>16</v>
      </c>
      <c r="AB2" s="4">
        <f aca="true" t="shared" si="2" ref="AB2:AB40">COUNTIF(D2:Y2,4)+COUNTIF(D2:Y2,3.5)</f>
        <v>1</v>
      </c>
      <c r="AC2" s="4">
        <f aca="true" t="shared" si="3" ref="AC2:AC40">COUNTIF(D2:Y2,2)+COUNTIF(D2:Y2,1.5)+COUNTIF(D2:Y2,3)</f>
        <v>3</v>
      </c>
      <c r="AD2" s="4">
        <f aca="true" t="shared" si="4" ref="AD2:AD40">AE$1-COUNTIF(D2:Y2,0)</f>
        <v>19</v>
      </c>
      <c r="AE2" s="17">
        <f aca="true" t="shared" si="5" ref="AE2:AE40">COUNTIF(D2:Y2,0.5)</f>
        <v>0</v>
      </c>
    </row>
    <row r="3" spans="1:31" ht="15.75">
      <c r="A3" s="3">
        <v>2</v>
      </c>
      <c r="B3" s="3">
        <v>2</v>
      </c>
      <c r="C3" s="5" t="s">
        <v>15</v>
      </c>
      <c r="D3" s="7">
        <v>6</v>
      </c>
      <c r="E3" s="7">
        <v>2</v>
      </c>
      <c r="F3" s="7">
        <v>6</v>
      </c>
      <c r="G3" s="7">
        <v>6</v>
      </c>
      <c r="H3" s="7">
        <v>2</v>
      </c>
      <c r="I3" s="7">
        <v>2</v>
      </c>
      <c r="J3" s="7">
        <v>6</v>
      </c>
      <c r="K3" s="7">
        <v>6</v>
      </c>
      <c r="L3" s="7">
        <v>2</v>
      </c>
      <c r="M3" s="7">
        <v>6</v>
      </c>
      <c r="N3" s="7">
        <v>2</v>
      </c>
      <c r="O3" s="7">
        <v>6</v>
      </c>
      <c r="P3" s="7">
        <v>2</v>
      </c>
      <c r="Q3" s="7">
        <v>6</v>
      </c>
      <c r="R3" s="7">
        <v>2</v>
      </c>
      <c r="S3" s="7">
        <v>6</v>
      </c>
      <c r="T3" s="7">
        <v>2</v>
      </c>
      <c r="U3" s="7">
        <v>6</v>
      </c>
      <c r="V3" s="7">
        <v>4</v>
      </c>
      <c r="W3" s="7">
        <v>6</v>
      </c>
      <c r="X3" s="7">
        <v>2</v>
      </c>
      <c r="Y3" s="7"/>
      <c r="Z3" s="13">
        <f t="shared" si="0"/>
        <v>88</v>
      </c>
      <c r="AA3" s="4">
        <f t="shared" si="1"/>
        <v>11</v>
      </c>
      <c r="AB3" s="4">
        <f t="shared" si="2"/>
        <v>1</v>
      </c>
      <c r="AC3" s="4">
        <f t="shared" si="3"/>
        <v>9</v>
      </c>
      <c r="AD3" s="4">
        <f t="shared" si="4"/>
        <v>20</v>
      </c>
      <c r="AE3" s="17">
        <f t="shared" si="5"/>
        <v>0</v>
      </c>
    </row>
    <row r="4" spans="1:31" ht="15.75">
      <c r="A4" s="3">
        <v>3</v>
      </c>
      <c r="B4" s="3">
        <v>3</v>
      </c>
      <c r="C4" s="6" t="s">
        <v>6</v>
      </c>
      <c r="D4" s="7">
        <v>6</v>
      </c>
      <c r="E4" s="7">
        <v>0</v>
      </c>
      <c r="F4" s="7">
        <v>6</v>
      </c>
      <c r="G4" s="7">
        <v>6</v>
      </c>
      <c r="H4" s="7">
        <v>0</v>
      </c>
      <c r="I4" s="7">
        <v>6</v>
      </c>
      <c r="J4" s="7">
        <v>2</v>
      </c>
      <c r="K4" s="7">
        <v>6</v>
      </c>
      <c r="L4" s="7">
        <v>6</v>
      </c>
      <c r="M4" s="7">
        <v>2</v>
      </c>
      <c r="N4" s="7">
        <v>6</v>
      </c>
      <c r="O4" s="7">
        <v>2</v>
      </c>
      <c r="P4" s="7">
        <v>6</v>
      </c>
      <c r="Q4" s="7">
        <v>2</v>
      </c>
      <c r="R4" s="7">
        <v>6</v>
      </c>
      <c r="S4" s="7">
        <v>2</v>
      </c>
      <c r="T4" s="7">
        <v>0</v>
      </c>
      <c r="U4" s="7">
        <v>0</v>
      </c>
      <c r="V4" s="7">
        <v>0</v>
      </c>
      <c r="W4" s="7">
        <v>6</v>
      </c>
      <c r="X4" s="7">
        <v>6</v>
      </c>
      <c r="Y4" s="7"/>
      <c r="Z4" s="13">
        <f t="shared" si="0"/>
        <v>76</v>
      </c>
      <c r="AA4" s="4">
        <f t="shared" si="1"/>
        <v>11</v>
      </c>
      <c r="AB4" s="4">
        <f t="shared" si="2"/>
        <v>0</v>
      </c>
      <c r="AC4" s="4">
        <f t="shared" si="3"/>
        <v>5</v>
      </c>
      <c r="AD4" s="4">
        <f t="shared" si="4"/>
        <v>15</v>
      </c>
      <c r="AE4" s="17">
        <f t="shared" si="5"/>
        <v>0</v>
      </c>
    </row>
    <row r="5" spans="1:31" ht="15.75">
      <c r="A5" s="3">
        <v>5</v>
      </c>
      <c r="B5" s="3">
        <v>4</v>
      </c>
      <c r="C5" s="5" t="s">
        <v>39</v>
      </c>
      <c r="D5" s="7">
        <v>2</v>
      </c>
      <c r="E5" s="7">
        <v>6</v>
      </c>
      <c r="F5" s="7">
        <v>6</v>
      </c>
      <c r="G5" s="7">
        <v>2</v>
      </c>
      <c r="H5" s="7">
        <v>6</v>
      </c>
      <c r="I5" s="7">
        <v>2</v>
      </c>
      <c r="J5" s="7">
        <v>2</v>
      </c>
      <c r="K5" s="7">
        <v>6</v>
      </c>
      <c r="L5" s="7">
        <v>6</v>
      </c>
      <c r="M5" s="7">
        <v>0</v>
      </c>
      <c r="N5" s="7">
        <v>6</v>
      </c>
      <c r="O5" s="7">
        <v>0</v>
      </c>
      <c r="P5" s="7">
        <v>2</v>
      </c>
      <c r="Q5" s="7">
        <v>6</v>
      </c>
      <c r="R5" s="7">
        <v>2</v>
      </c>
      <c r="S5" s="7">
        <v>0</v>
      </c>
      <c r="T5" s="7">
        <v>2</v>
      </c>
      <c r="U5" s="7">
        <v>6</v>
      </c>
      <c r="V5" s="7">
        <v>4</v>
      </c>
      <c r="W5" s="7">
        <v>0</v>
      </c>
      <c r="X5" s="7">
        <v>6</v>
      </c>
      <c r="Y5" s="7"/>
      <c r="Z5" s="13">
        <f t="shared" si="0"/>
        <v>72</v>
      </c>
      <c r="AA5" s="4">
        <f t="shared" si="1"/>
        <v>9</v>
      </c>
      <c r="AB5" s="4">
        <f t="shared" si="2"/>
        <v>1</v>
      </c>
      <c r="AC5" s="4">
        <f t="shared" si="3"/>
        <v>7</v>
      </c>
      <c r="AD5" s="4">
        <f t="shared" si="4"/>
        <v>16</v>
      </c>
      <c r="AE5" s="17">
        <f t="shared" si="5"/>
        <v>0</v>
      </c>
    </row>
    <row r="6" spans="1:31" ht="15.75">
      <c r="A6" s="3">
        <v>4</v>
      </c>
      <c r="B6" s="3">
        <v>5</v>
      </c>
      <c r="C6" s="5" t="s">
        <v>20</v>
      </c>
      <c r="D6" s="7">
        <v>2</v>
      </c>
      <c r="E6" s="7">
        <v>2</v>
      </c>
      <c r="F6" s="7">
        <v>0</v>
      </c>
      <c r="G6" s="7">
        <v>0</v>
      </c>
      <c r="H6" s="7">
        <v>6</v>
      </c>
      <c r="I6" s="7">
        <v>6</v>
      </c>
      <c r="J6" s="7">
        <v>2</v>
      </c>
      <c r="K6" s="7">
        <v>6</v>
      </c>
      <c r="L6" s="7">
        <v>2</v>
      </c>
      <c r="M6" s="7">
        <v>2</v>
      </c>
      <c r="N6" s="7">
        <v>2</v>
      </c>
      <c r="O6" s="7">
        <v>2</v>
      </c>
      <c r="P6" s="7">
        <v>6</v>
      </c>
      <c r="Q6" s="7">
        <v>6</v>
      </c>
      <c r="R6" s="7">
        <v>6</v>
      </c>
      <c r="S6" s="7">
        <v>6</v>
      </c>
      <c r="T6" s="7">
        <v>6</v>
      </c>
      <c r="U6" s="7">
        <v>2</v>
      </c>
      <c r="V6" s="7">
        <v>4</v>
      </c>
      <c r="W6" s="7">
        <v>2</v>
      </c>
      <c r="X6" s="7">
        <v>2</v>
      </c>
      <c r="Y6" s="7"/>
      <c r="Z6" s="13">
        <f t="shared" si="0"/>
        <v>72</v>
      </c>
      <c r="AA6" s="4">
        <f t="shared" si="1"/>
        <v>8</v>
      </c>
      <c r="AB6" s="4">
        <f t="shared" si="2"/>
        <v>1</v>
      </c>
      <c r="AC6" s="4">
        <f t="shared" si="3"/>
        <v>10</v>
      </c>
      <c r="AD6" s="4">
        <f t="shared" si="4"/>
        <v>18</v>
      </c>
      <c r="AE6" s="17">
        <f t="shared" si="5"/>
        <v>0</v>
      </c>
    </row>
    <row r="7" spans="1:31" ht="15.75">
      <c r="A7" s="3">
        <v>7</v>
      </c>
      <c r="B7" s="3">
        <v>6</v>
      </c>
      <c r="C7" s="5" t="s">
        <v>40</v>
      </c>
      <c r="D7" s="7">
        <v>0</v>
      </c>
      <c r="E7" s="7">
        <v>0</v>
      </c>
      <c r="F7" s="7">
        <v>6</v>
      </c>
      <c r="G7" s="7">
        <v>6</v>
      </c>
      <c r="H7" s="7">
        <v>6</v>
      </c>
      <c r="I7" s="7">
        <v>6</v>
      </c>
      <c r="J7" s="7">
        <v>6</v>
      </c>
      <c r="K7" s="7">
        <v>2</v>
      </c>
      <c r="L7" s="7">
        <v>2</v>
      </c>
      <c r="M7" s="7">
        <v>2</v>
      </c>
      <c r="N7" s="7">
        <v>2</v>
      </c>
      <c r="O7" s="7">
        <v>6</v>
      </c>
      <c r="P7" s="7">
        <v>6</v>
      </c>
      <c r="Q7" s="7">
        <v>0.5</v>
      </c>
      <c r="R7" s="7">
        <v>0.5</v>
      </c>
      <c r="S7" s="7">
        <v>2</v>
      </c>
      <c r="T7" s="7">
        <v>0</v>
      </c>
      <c r="U7" s="7">
        <v>6</v>
      </c>
      <c r="V7" s="7">
        <v>0</v>
      </c>
      <c r="W7" s="7">
        <v>0</v>
      </c>
      <c r="X7" s="7">
        <v>6</v>
      </c>
      <c r="Y7" s="7"/>
      <c r="Z7" s="13">
        <f t="shared" si="0"/>
        <v>65</v>
      </c>
      <c r="AA7" s="4">
        <f t="shared" si="1"/>
        <v>9</v>
      </c>
      <c r="AB7" s="4">
        <f t="shared" si="2"/>
        <v>0</v>
      </c>
      <c r="AC7" s="4">
        <f t="shared" si="3"/>
        <v>5</v>
      </c>
      <c r="AD7" s="4">
        <f t="shared" si="4"/>
        <v>15</v>
      </c>
      <c r="AE7" s="17">
        <f t="shared" si="5"/>
        <v>2</v>
      </c>
    </row>
    <row r="8" spans="1:31" ht="15.75">
      <c r="A8" s="3">
        <v>6</v>
      </c>
      <c r="B8" s="3">
        <v>7</v>
      </c>
      <c r="C8" s="5" t="s">
        <v>47</v>
      </c>
      <c r="D8" s="7">
        <v>6</v>
      </c>
      <c r="E8" s="7">
        <v>6</v>
      </c>
      <c r="F8" s="7">
        <v>0</v>
      </c>
      <c r="G8" s="7">
        <v>6</v>
      </c>
      <c r="H8" s="7">
        <v>6</v>
      </c>
      <c r="I8" s="7">
        <v>0</v>
      </c>
      <c r="J8" s="7">
        <v>2</v>
      </c>
      <c r="K8" s="7">
        <v>2</v>
      </c>
      <c r="L8" s="7">
        <v>6</v>
      </c>
      <c r="M8" s="7">
        <v>6</v>
      </c>
      <c r="N8" s="7">
        <v>2</v>
      </c>
      <c r="O8" s="7">
        <v>2</v>
      </c>
      <c r="P8" s="7">
        <v>2</v>
      </c>
      <c r="Q8" s="7">
        <v>2</v>
      </c>
      <c r="R8" s="7">
        <v>6</v>
      </c>
      <c r="S8" s="7">
        <v>0</v>
      </c>
      <c r="T8" s="7">
        <v>6</v>
      </c>
      <c r="U8" s="7">
        <v>0</v>
      </c>
      <c r="V8" s="7">
        <v>0</v>
      </c>
      <c r="W8" s="7">
        <v>0</v>
      </c>
      <c r="X8" s="7">
        <v>2</v>
      </c>
      <c r="Y8" s="7"/>
      <c r="Z8" s="13">
        <f t="shared" si="0"/>
        <v>62</v>
      </c>
      <c r="AA8" s="4">
        <f t="shared" si="1"/>
        <v>8</v>
      </c>
      <c r="AB8" s="4">
        <f t="shared" si="2"/>
        <v>0</v>
      </c>
      <c r="AC8" s="4">
        <f t="shared" si="3"/>
        <v>7</v>
      </c>
      <c r="AD8" s="4">
        <f t="shared" si="4"/>
        <v>14</v>
      </c>
      <c r="AE8" s="17">
        <f t="shared" si="5"/>
        <v>0</v>
      </c>
    </row>
    <row r="9" spans="1:31" ht="15.75">
      <c r="A9" s="3">
        <v>9</v>
      </c>
      <c r="B9" s="3">
        <v>8</v>
      </c>
      <c r="C9" s="19" t="s">
        <v>52</v>
      </c>
      <c r="D9" s="7">
        <v>6</v>
      </c>
      <c r="E9" s="7">
        <v>6</v>
      </c>
      <c r="F9" s="7">
        <v>2</v>
      </c>
      <c r="G9" s="7">
        <v>2</v>
      </c>
      <c r="H9" s="7">
        <v>2</v>
      </c>
      <c r="I9" s="7">
        <v>0</v>
      </c>
      <c r="J9" s="7">
        <v>2</v>
      </c>
      <c r="K9" s="7">
        <v>2</v>
      </c>
      <c r="L9" s="7">
        <v>2</v>
      </c>
      <c r="M9" s="7">
        <v>2</v>
      </c>
      <c r="N9" s="7">
        <v>2</v>
      </c>
      <c r="O9" s="7">
        <v>6</v>
      </c>
      <c r="P9" s="7">
        <v>6</v>
      </c>
      <c r="Q9" s="7">
        <v>2</v>
      </c>
      <c r="R9" s="7">
        <v>2</v>
      </c>
      <c r="S9" s="7">
        <v>0</v>
      </c>
      <c r="T9" s="7">
        <v>6</v>
      </c>
      <c r="U9" s="7">
        <v>0</v>
      </c>
      <c r="V9" s="7">
        <v>0</v>
      </c>
      <c r="W9" s="7">
        <v>6</v>
      </c>
      <c r="X9" s="7">
        <v>6</v>
      </c>
      <c r="Y9" s="7"/>
      <c r="Z9" s="13">
        <f t="shared" si="0"/>
        <v>62</v>
      </c>
      <c r="AA9" s="4">
        <f t="shared" si="1"/>
        <v>7</v>
      </c>
      <c r="AB9" s="4">
        <f t="shared" si="2"/>
        <v>0</v>
      </c>
      <c r="AC9" s="4">
        <f t="shared" si="3"/>
        <v>10</v>
      </c>
      <c r="AD9" s="4">
        <f t="shared" si="4"/>
        <v>16</v>
      </c>
      <c r="AE9" s="17">
        <f t="shared" si="5"/>
        <v>0</v>
      </c>
    </row>
    <row r="10" spans="1:31" ht="15.75">
      <c r="A10" s="3">
        <v>8</v>
      </c>
      <c r="B10" s="3">
        <v>9</v>
      </c>
      <c r="C10" s="5" t="s">
        <v>3</v>
      </c>
      <c r="D10" s="7">
        <v>6</v>
      </c>
      <c r="E10" s="7">
        <v>6</v>
      </c>
      <c r="F10" s="7">
        <v>0</v>
      </c>
      <c r="G10" s="7">
        <v>2</v>
      </c>
      <c r="H10" s="7">
        <v>2</v>
      </c>
      <c r="I10" s="7">
        <v>0</v>
      </c>
      <c r="J10" s="7">
        <v>0.5</v>
      </c>
      <c r="K10" s="7">
        <v>2</v>
      </c>
      <c r="L10" s="7">
        <v>6</v>
      </c>
      <c r="M10" s="7">
        <v>6</v>
      </c>
      <c r="N10" s="7">
        <v>6</v>
      </c>
      <c r="O10" s="7">
        <v>2</v>
      </c>
      <c r="P10" s="7">
        <v>2</v>
      </c>
      <c r="Q10" s="7">
        <v>6</v>
      </c>
      <c r="R10" s="7">
        <v>2</v>
      </c>
      <c r="S10" s="7">
        <v>0</v>
      </c>
      <c r="T10" s="7">
        <v>6</v>
      </c>
      <c r="U10" s="7">
        <v>0</v>
      </c>
      <c r="V10" s="7">
        <v>4</v>
      </c>
      <c r="W10" s="7">
        <v>0</v>
      </c>
      <c r="X10" s="7">
        <v>2</v>
      </c>
      <c r="Y10" s="7"/>
      <c r="Z10" s="13">
        <f t="shared" si="0"/>
        <v>60.5</v>
      </c>
      <c r="AA10" s="4">
        <f t="shared" si="1"/>
        <v>7</v>
      </c>
      <c r="AB10" s="4">
        <f t="shared" si="2"/>
        <v>1</v>
      </c>
      <c r="AC10" s="4">
        <f t="shared" si="3"/>
        <v>7</v>
      </c>
      <c r="AD10" s="4">
        <f t="shared" si="4"/>
        <v>15</v>
      </c>
      <c r="AE10" s="17">
        <f t="shared" si="5"/>
        <v>1</v>
      </c>
    </row>
    <row r="11" spans="1:31" ht="15.75">
      <c r="A11" s="3">
        <v>10</v>
      </c>
      <c r="B11" s="3">
        <v>10</v>
      </c>
      <c r="C11" s="5" t="s">
        <v>22</v>
      </c>
      <c r="D11" s="7">
        <v>0</v>
      </c>
      <c r="E11" s="7">
        <v>2</v>
      </c>
      <c r="F11" s="7">
        <v>2</v>
      </c>
      <c r="G11" s="7">
        <v>0</v>
      </c>
      <c r="H11" s="7">
        <v>2</v>
      </c>
      <c r="I11" s="7">
        <v>2</v>
      </c>
      <c r="J11" s="7">
        <v>6</v>
      </c>
      <c r="K11" s="7">
        <v>2</v>
      </c>
      <c r="L11" s="7">
        <v>6</v>
      </c>
      <c r="M11" s="7">
        <v>6</v>
      </c>
      <c r="N11" s="7">
        <v>6</v>
      </c>
      <c r="O11" s="7">
        <v>6</v>
      </c>
      <c r="P11" s="7">
        <v>6</v>
      </c>
      <c r="Q11" s="7">
        <v>2</v>
      </c>
      <c r="R11" s="7">
        <v>2</v>
      </c>
      <c r="S11" s="7">
        <v>2</v>
      </c>
      <c r="T11" s="7">
        <v>2</v>
      </c>
      <c r="U11" s="7">
        <v>2</v>
      </c>
      <c r="V11" s="7">
        <v>0</v>
      </c>
      <c r="W11" s="7">
        <v>0</v>
      </c>
      <c r="X11" s="7">
        <v>2</v>
      </c>
      <c r="Y11" s="7"/>
      <c r="Z11" s="13">
        <f t="shared" si="0"/>
        <v>58</v>
      </c>
      <c r="AA11" s="4">
        <f t="shared" si="1"/>
        <v>6</v>
      </c>
      <c r="AB11" s="4">
        <f t="shared" si="2"/>
        <v>0</v>
      </c>
      <c r="AC11" s="4">
        <f t="shared" si="3"/>
        <v>11</v>
      </c>
      <c r="AD11" s="4">
        <f t="shared" si="4"/>
        <v>16</v>
      </c>
      <c r="AE11" s="17">
        <f t="shared" si="5"/>
        <v>0</v>
      </c>
    </row>
    <row r="12" spans="1:31" ht="15.75">
      <c r="A12" s="3">
        <v>11</v>
      </c>
      <c r="B12" s="3">
        <v>11</v>
      </c>
      <c r="C12" s="5" t="s">
        <v>2</v>
      </c>
      <c r="D12" s="7">
        <v>2</v>
      </c>
      <c r="E12" s="7">
        <v>6</v>
      </c>
      <c r="F12" s="7">
        <v>2</v>
      </c>
      <c r="G12" s="7">
        <v>2</v>
      </c>
      <c r="H12" s="7">
        <v>2</v>
      </c>
      <c r="I12" s="7">
        <v>2</v>
      </c>
      <c r="J12" s="7">
        <v>6</v>
      </c>
      <c r="K12" s="7">
        <v>0</v>
      </c>
      <c r="L12" s="7">
        <v>0</v>
      </c>
      <c r="M12" s="7">
        <v>0</v>
      </c>
      <c r="N12" s="7">
        <v>2</v>
      </c>
      <c r="O12" s="7">
        <v>6</v>
      </c>
      <c r="P12" s="7">
        <v>2</v>
      </c>
      <c r="Q12" s="7">
        <v>6</v>
      </c>
      <c r="R12" s="7">
        <v>2</v>
      </c>
      <c r="S12" s="7">
        <v>6</v>
      </c>
      <c r="T12" s="7">
        <v>2</v>
      </c>
      <c r="U12" s="7">
        <v>2</v>
      </c>
      <c r="V12" s="7">
        <v>4</v>
      </c>
      <c r="W12" s="7">
        <v>2</v>
      </c>
      <c r="X12" s="7">
        <v>2</v>
      </c>
      <c r="Y12" s="7"/>
      <c r="Z12" s="13">
        <f t="shared" si="0"/>
        <v>58</v>
      </c>
      <c r="AA12" s="4">
        <f t="shared" si="1"/>
        <v>5</v>
      </c>
      <c r="AB12" s="4">
        <f t="shared" si="2"/>
        <v>1</v>
      </c>
      <c r="AC12" s="4">
        <f t="shared" si="3"/>
        <v>12</v>
      </c>
      <c r="AD12" s="4">
        <f t="shared" si="4"/>
        <v>17</v>
      </c>
      <c r="AE12" s="17">
        <f t="shared" si="5"/>
        <v>0</v>
      </c>
    </row>
    <row r="13" spans="1:31" ht="15.75">
      <c r="A13" s="3">
        <v>12</v>
      </c>
      <c r="B13" s="3">
        <v>12</v>
      </c>
      <c r="C13" s="5" t="s">
        <v>18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2</v>
      </c>
      <c r="J13" s="7">
        <v>2</v>
      </c>
      <c r="K13" s="7">
        <v>6</v>
      </c>
      <c r="L13" s="7">
        <v>0</v>
      </c>
      <c r="M13" s="7">
        <v>0</v>
      </c>
      <c r="N13" s="7">
        <v>6</v>
      </c>
      <c r="O13" s="7">
        <v>0</v>
      </c>
      <c r="P13" s="7">
        <v>0.5</v>
      </c>
      <c r="Q13" s="7">
        <v>2</v>
      </c>
      <c r="R13" s="7">
        <v>6</v>
      </c>
      <c r="S13" s="7">
        <v>2</v>
      </c>
      <c r="T13" s="7">
        <v>2</v>
      </c>
      <c r="U13" s="7">
        <v>6</v>
      </c>
      <c r="V13" s="7">
        <v>4</v>
      </c>
      <c r="W13" s="7">
        <v>6</v>
      </c>
      <c r="X13" s="7">
        <v>6</v>
      </c>
      <c r="Y13" s="7"/>
      <c r="Z13" s="13">
        <f t="shared" si="0"/>
        <v>50.5</v>
      </c>
      <c r="AA13" s="4">
        <f t="shared" si="1"/>
        <v>6</v>
      </c>
      <c r="AB13" s="4">
        <f t="shared" si="2"/>
        <v>1</v>
      </c>
      <c r="AC13" s="4">
        <f t="shared" si="3"/>
        <v>5</v>
      </c>
      <c r="AD13" s="4">
        <f t="shared" si="4"/>
        <v>12</v>
      </c>
      <c r="AE13" s="17">
        <f t="shared" si="5"/>
        <v>1</v>
      </c>
    </row>
    <row r="14" spans="1:31" ht="15.75">
      <c r="A14" s="3">
        <v>13</v>
      </c>
      <c r="B14" s="3">
        <v>13</v>
      </c>
      <c r="C14" s="5" t="s">
        <v>26</v>
      </c>
      <c r="D14" s="7">
        <v>0</v>
      </c>
      <c r="E14" s="7">
        <v>6</v>
      </c>
      <c r="F14" s="7">
        <v>2</v>
      </c>
      <c r="G14" s="7">
        <v>0</v>
      </c>
      <c r="H14" s="7">
        <v>2</v>
      </c>
      <c r="I14" s="7">
        <v>6</v>
      </c>
      <c r="J14" s="7">
        <v>6</v>
      </c>
      <c r="K14" s="7">
        <v>0</v>
      </c>
      <c r="L14" s="7">
        <v>6</v>
      </c>
      <c r="M14" s="7">
        <v>0</v>
      </c>
      <c r="N14" s="7">
        <v>0</v>
      </c>
      <c r="O14" s="7">
        <v>0</v>
      </c>
      <c r="P14" s="7">
        <v>6</v>
      </c>
      <c r="Q14" s="7">
        <v>0</v>
      </c>
      <c r="R14" s="7">
        <v>0</v>
      </c>
      <c r="S14" s="7">
        <v>0</v>
      </c>
      <c r="T14" s="7">
        <v>0</v>
      </c>
      <c r="U14" s="7">
        <v>6</v>
      </c>
      <c r="V14" s="7">
        <v>0</v>
      </c>
      <c r="W14" s="7">
        <v>2</v>
      </c>
      <c r="X14" s="7">
        <v>0</v>
      </c>
      <c r="Y14" s="7"/>
      <c r="Z14" s="13">
        <f t="shared" si="0"/>
        <v>42</v>
      </c>
      <c r="AA14" s="4">
        <f t="shared" si="1"/>
        <v>6</v>
      </c>
      <c r="AB14" s="4">
        <f t="shared" si="2"/>
        <v>0</v>
      </c>
      <c r="AC14" s="4">
        <f t="shared" si="3"/>
        <v>3</v>
      </c>
      <c r="AD14" s="4">
        <f t="shared" si="4"/>
        <v>8</v>
      </c>
      <c r="AE14" s="17">
        <f t="shared" si="5"/>
        <v>0</v>
      </c>
    </row>
    <row r="15" spans="1:31" ht="15.75">
      <c r="A15" s="3">
        <v>14</v>
      </c>
      <c r="B15" s="3">
        <v>14</v>
      </c>
      <c r="C15" s="5" t="s">
        <v>7</v>
      </c>
      <c r="D15" s="7">
        <v>0</v>
      </c>
      <c r="E15" s="7">
        <v>2</v>
      </c>
      <c r="F15" s="7">
        <v>6</v>
      </c>
      <c r="G15" s="7">
        <v>2</v>
      </c>
      <c r="H15" s="7">
        <v>6</v>
      </c>
      <c r="I15" s="7">
        <v>6</v>
      </c>
      <c r="J15" s="7">
        <v>6</v>
      </c>
      <c r="K15" s="7">
        <v>2</v>
      </c>
      <c r="L15" s="7">
        <v>2</v>
      </c>
      <c r="M15" s="7">
        <v>0</v>
      </c>
      <c r="N15" s="7">
        <v>0</v>
      </c>
      <c r="O15" s="7">
        <v>0</v>
      </c>
      <c r="P15" s="7">
        <v>2</v>
      </c>
      <c r="Q15" s="7">
        <v>0</v>
      </c>
      <c r="R15" s="7">
        <v>0</v>
      </c>
      <c r="S15" s="7">
        <v>0</v>
      </c>
      <c r="T15" s="7">
        <v>0</v>
      </c>
      <c r="U15" s="7">
        <v>2</v>
      </c>
      <c r="V15" s="7">
        <v>0</v>
      </c>
      <c r="W15" s="7">
        <v>2</v>
      </c>
      <c r="X15" s="7">
        <v>0</v>
      </c>
      <c r="Y15" s="7"/>
      <c r="Z15" s="13">
        <f t="shared" si="0"/>
        <v>38</v>
      </c>
      <c r="AA15" s="4">
        <f t="shared" si="1"/>
        <v>4</v>
      </c>
      <c r="AB15" s="4">
        <f t="shared" si="2"/>
        <v>0</v>
      </c>
      <c r="AC15" s="4">
        <f t="shared" si="3"/>
        <v>7</v>
      </c>
      <c r="AD15" s="4">
        <f t="shared" si="4"/>
        <v>10</v>
      </c>
      <c r="AE15" s="17">
        <f t="shared" si="5"/>
        <v>0</v>
      </c>
    </row>
    <row r="16" spans="1:31" ht="15.75">
      <c r="A16" s="3">
        <v>16</v>
      </c>
      <c r="B16" s="3">
        <v>15</v>
      </c>
      <c r="C16" s="5" t="s">
        <v>53</v>
      </c>
      <c r="D16" s="7">
        <v>0</v>
      </c>
      <c r="E16" s="7">
        <v>2</v>
      </c>
      <c r="F16" s="7">
        <v>0</v>
      </c>
      <c r="G16" s="7">
        <v>0</v>
      </c>
      <c r="H16" s="7">
        <v>6</v>
      </c>
      <c r="I16" s="7">
        <v>6</v>
      </c>
      <c r="J16" s="7">
        <v>2</v>
      </c>
      <c r="K16" s="7">
        <v>0</v>
      </c>
      <c r="L16" s="7">
        <v>2</v>
      </c>
      <c r="M16" s="7">
        <v>2</v>
      </c>
      <c r="N16" s="7">
        <v>2</v>
      </c>
      <c r="O16" s="7">
        <v>2</v>
      </c>
      <c r="P16" s="7">
        <v>0</v>
      </c>
      <c r="Q16" s="7">
        <v>0</v>
      </c>
      <c r="R16" s="7">
        <v>0.5</v>
      </c>
      <c r="S16" s="7">
        <v>0</v>
      </c>
      <c r="T16" s="7">
        <v>0</v>
      </c>
      <c r="U16" s="7">
        <v>0.5</v>
      </c>
      <c r="V16" s="7">
        <v>0</v>
      </c>
      <c r="W16" s="7">
        <v>2</v>
      </c>
      <c r="X16" s="7">
        <v>6</v>
      </c>
      <c r="Y16" s="7"/>
      <c r="Z16" s="13">
        <f t="shared" si="0"/>
        <v>33</v>
      </c>
      <c r="AA16" s="4">
        <f t="shared" si="1"/>
        <v>3</v>
      </c>
      <c r="AB16" s="4">
        <f t="shared" si="2"/>
        <v>0</v>
      </c>
      <c r="AC16" s="4">
        <f t="shared" si="3"/>
        <v>7</v>
      </c>
      <c r="AD16" s="4">
        <f t="shared" si="4"/>
        <v>11</v>
      </c>
      <c r="AE16" s="17">
        <f t="shared" si="5"/>
        <v>2</v>
      </c>
    </row>
    <row r="17" spans="1:31" ht="15.75">
      <c r="A17" s="3">
        <v>15</v>
      </c>
      <c r="B17" s="3">
        <v>16</v>
      </c>
      <c r="C17" s="5" t="s">
        <v>63</v>
      </c>
      <c r="D17" s="7">
        <v>0</v>
      </c>
      <c r="E17" s="7">
        <v>0</v>
      </c>
      <c r="F17" s="7">
        <v>6</v>
      </c>
      <c r="G17" s="7">
        <v>0</v>
      </c>
      <c r="H17" s="7">
        <v>0</v>
      </c>
      <c r="I17" s="7">
        <v>2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6</v>
      </c>
      <c r="R17" s="7">
        <v>0</v>
      </c>
      <c r="S17" s="7">
        <v>6</v>
      </c>
      <c r="T17" s="7">
        <v>0</v>
      </c>
      <c r="U17" s="7">
        <v>6</v>
      </c>
      <c r="V17" s="7">
        <v>0</v>
      </c>
      <c r="W17" s="7">
        <v>6</v>
      </c>
      <c r="X17" s="7">
        <v>0</v>
      </c>
      <c r="Y17" s="7"/>
      <c r="Z17" s="13">
        <f t="shared" si="0"/>
        <v>32</v>
      </c>
      <c r="AA17" s="4">
        <f t="shared" si="1"/>
        <v>5</v>
      </c>
      <c r="AB17" s="4">
        <f t="shared" si="2"/>
        <v>0</v>
      </c>
      <c r="AC17" s="4">
        <f t="shared" si="3"/>
        <v>1</v>
      </c>
      <c r="AD17" s="4">
        <f t="shared" si="4"/>
        <v>5</v>
      </c>
      <c r="AE17" s="17">
        <f t="shared" si="5"/>
        <v>0</v>
      </c>
    </row>
    <row r="18" spans="1:31" ht="15.75">
      <c r="A18" s="3">
        <v>17</v>
      </c>
      <c r="B18" s="3">
        <v>17</v>
      </c>
      <c r="C18" s="5" t="s">
        <v>32</v>
      </c>
      <c r="D18" s="7">
        <v>6</v>
      </c>
      <c r="E18" s="7">
        <v>0.5</v>
      </c>
      <c r="F18" s="7">
        <v>2</v>
      </c>
      <c r="G18" s="7">
        <v>0</v>
      </c>
      <c r="H18" s="7">
        <v>0.5</v>
      </c>
      <c r="I18" s="7">
        <v>2</v>
      </c>
      <c r="J18" s="7">
        <v>0.5</v>
      </c>
      <c r="K18" s="7">
        <v>0.5</v>
      </c>
      <c r="L18" s="7">
        <v>0.5</v>
      </c>
      <c r="M18" s="7">
        <v>0.5</v>
      </c>
      <c r="N18" s="7">
        <v>0</v>
      </c>
      <c r="O18" s="7">
        <v>0.5</v>
      </c>
      <c r="P18" s="7">
        <v>2</v>
      </c>
      <c r="Q18" s="7">
        <v>0.5</v>
      </c>
      <c r="R18" s="7">
        <v>6</v>
      </c>
      <c r="S18" s="7">
        <v>0</v>
      </c>
      <c r="T18" s="7">
        <v>0.5</v>
      </c>
      <c r="U18" s="7">
        <v>0</v>
      </c>
      <c r="V18" s="7">
        <v>0.5</v>
      </c>
      <c r="W18" s="7">
        <v>0</v>
      </c>
      <c r="X18" s="7">
        <v>0.5</v>
      </c>
      <c r="Y18" s="7"/>
      <c r="Z18" s="13">
        <f t="shared" si="0"/>
        <v>23.5</v>
      </c>
      <c r="AA18" s="4">
        <f t="shared" si="1"/>
        <v>2</v>
      </c>
      <c r="AB18" s="4">
        <f t="shared" si="2"/>
        <v>0</v>
      </c>
      <c r="AC18" s="4">
        <f t="shared" si="3"/>
        <v>3</v>
      </c>
      <c r="AD18" s="4">
        <f t="shared" si="4"/>
        <v>15</v>
      </c>
      <c r="AE18" s="17">
        <f t="shared" si="5"/>
        <v>11</v>
      </c>
    </row>
    <row r="19" spans="1:31" ht="15.75">
      <c r="A19" s="3">
        <v>20</v>
      </c>
      <c r="B19" s="3">
        <v>18</v>
      </c>
      <c r="C19" s="5" t="s">
        <v>67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2</v>
      </c>
      <c r="P19" s="7">
        <v>0</v>
      </c>
      <c r="Q19" s="7">
        <v>0</v>
      </c>
      <c r="R19" s="7">
        <v>6</v>
      </c>
      <c r="S19" s="7">
        <v>6</v>
      </c>
      <c r="T19" s="7">
        <v>2</v>
      </c>
      <c r="U19" s="7">
        <v>0</v>
      </c>
      <c r="V19" s="7">
        <v>0</v>
      </c>
      <c r="W19" s="7">
        <v>0</v>
      </c>
      <c r="X19" s="7">
        <v>6</v>
      </c>
      <c r="Y19" s="7"/>
      <c r="Z19" s="13">
        <f t="shared" si="0"/>
        <v>22</v>
      </c>
      <c r="AA19" s="4">
        <f t="shared" si="1"/>
        <v>3</v>
      </c>
      <c r="AB19" s="4">
        <f t="shared" si="2"/>
        <v>0</v>
      </c>
      <c r="AC19" s="4">
        <f t="shared" si="3"/>
        <v>2</v>
      </c>
      <c r="AD19" s="4">
        <f t="shared" si="4"/>
        <v>4</v>
      </c>
      <c r="AE19" s="17">
        <f t="shared" si="5"/>
        <v>0</v>
      </c>
    </row>
    <row r="20" spans="1:31" ht="15.75">
      <c r="A20" s="3">
        <v>18</v>
      </c>
      <c r="B20" s="3">
        <v>19</v>
      </c>
      <c r="C20" s="5" t="s">
        <v>37</v>
      </c>
      <c r="D20" s="7">
        <v>2</v>
      </c>
      <c r="E20" s="7">
        <v>6</v>
      </c>
      <c r="F20" s="7">
        <v>2</v>
      </c>
      <c r="G20" s="7">
        <v>6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2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/>
      <c r="Z20" s="13">
        <f t="shared" si="0"/>
        <v>18</v>
      </c>
      <c r="AA20" s="4">
        <f t="shared" si="1"/>
        <v>2</v>
      </c>
      <c r="AB20" s="4">
        <f t="shared" si="2"/>
        <v>0</v>
      </c>
      <c r="AC20" s="4">
        <f t="shared" si="3"/>
        <v>3</v>
      </c>
      <c r="AD20" s="4">
        <f t="shared" si="4"/>
        <v>4</v>
      </c>
      <c r="AE20" s="17">
        <f t="shared" si="5"/>
        <v>0</v>
      </c>
    </row>
    <row r="21" spans="1:31" ht="15.75">
      <c r="A21" s="3">
        <v>19</v>
      </c>
      <c r="B21" s="3">
        <v>20</v>
      </c>
      <c r="C21" s="5" t="s">
        <v>27</v>
      </c>
      <c r="D21" s="7">
        <v>2</v>
      </c>
      <c r="E21" s="7">
        <v>2</v>
      </c>
      <c r="F21" s="7">
        <v>0</v>
      </c>
      <c r="G21" s="7">
        <v>2</v>
      </c>
      <c r="H21" s="7">
        <v>0</v>
      </c>
      <c r="I21" s="7">
        <v>0</v>
      </c>
      <c r="J21" s="7">
        <v>2</v>
      </c>
      <c r="K21" s="7">
        <v>0</v>
      </c>
      <c r="L21" s="7">
        <v>0</v>
      </c>
      <c r="M21" s="7">
        <v>6</v>
      </c>
      <c r="N21" s="7">
        <v>0</v>
      </c>
      <c r="O21" s="7">
        <v>0</v>
      </c>
      <c r="P21" s="7">
        <v>0</v>
      </c>
      <c r="Q21" s="7">
        <v>0</v>
      </c>
      <c r="R21" s="7">
        <v>2</v>
      </c>
      <c r="S21" s="7">
        <v>2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/>
      <c r="Z21" s="13">
        <f t="shared" si="0"/>
        <v>18</v>
      </c>
      <c r="AA21" s="4">
        <f t="shared" si="1"/>
        <v>1</v>
      </c>
      <c r="AB21" s="4">
        <f t="shared" si="2"/>
        <v>0</v>
      </c>
      <c r="AC21" s="4">
        <f t="shared" si="3"/>
        <v>6</v>
      </c>
      <c r="AD21" s="4">
        <f t="shared" si="4"/>
        <v>6</v>
      </c>
      <c r="AE21" s="17">
        <f t="shared" si="5"/>
        <v>0</v>
      </c>
    </row>
    <row r="22" spans="1:31" ht="15.75">
      <c r="A22" s="3">
        <v>21</v>
      </c>
      <c r="B22" s="3">
        <v>21</v>
      </c>
      <c r="C22" s="5" t="s">
        <v>5</v>
      </c>
      <c r="D22" s="7">
        <v>0.5</v>
      </c>
      <c r="E22" s="7">
        <v>0.5</v>
      </c>
      <c r="F22" s="7">
        <v>0</v>
      </c>
      <c r="G22" s="7">
        <v>0.5</v>
      </c>
      <c r="H22" s="7">
        <v>0.5</v>
      </c>
      <c r="I22" s="7">
        <v>0</v>
      </c>
      <c r="J22" s="7">
        <v>0.5</v>
      </c>
      <c r="K22" s="7">
        <v>0.5</v>
      </c>
      <c r="L22" s="7">
        <v>2</v>
      </c>
      <c r="M22" s="7">
        <v>0.5</v>
      </c>
      <c r="N22" s="7">
        <v>0.5</v>
      </c>
      <c r="O22" s="7">
        <v>0.5</v>
      </c>
      <c r="P22" s="7">
        <v>0.5</v>
      </c>
      <c r="Q22" s="7">
        <v>0.5</v>
      </c>
      <c r="R22" s="7">
        <v>0.5</v>
      </c>
      <c r="S22" s="7">
        <v>2</v>
      </c>
      <c r="T22" s="7">
        <v>0</v>
      </c>
      <c r="U22" s="7">
        <v>0</v>
      </c>
      <c r="V22" s="7">
        <v>0.5</v>
      </c>
      <c r="W22" s="7">
        <v>0</v>
      </c>
      <c r="X22" s="7">
        <v>0.5</v>
      </c>
      <c r="Y22" s="7"/>
      <c r="Z22" s="13">
        <f t="shared" si="0"/>
        <v>11</v>
      </c>
      <c r="AA22" s="4">
        <f t="shared" si="1"/>
        <v>0</v>
      </c>
      <c r="AB22" s="4">
        <f t="shared" si="2"/>
        <v>0</v>
      </c>
      <c r="AC22" s="4">
        <f t="shared" si="3"/>
        <v>2</v>
      </c>
      <c r="AD22" s="4">
        <f t="shared" si="4"/>
        <v>15</v>
      </c>
      <c r="AE22" s="17">
        <f t="shared" si="5"/>
        <v>14</v>
      </c>
    </row>
    <row r="23" spans="1:31" ht="15.75">
      <c r="A23" s="3">
        <v>22</v>
      </c>
      <c r="B23" s="3">
        <v>22</v>
      </c>
      <c r="C23" s="5" t="s">
        <v>4</v>
      </c>
      <c r="D23" s="7">
        <v>0.5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0.5</v>
      </c>
      <c r="M23" s="7">
        <v>0.5</v>
      </c>
      <c r="N23" s="7">
        <v>0.5</v>
      </c>
      <c r="O23" s="7">
        <v>0.5</v>
      </c>
      <c r="P23" s="7">
        <v>0.5</v>
      </c>
      <c r="Q23" s="7">
        <v>0.5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6</v>
      </c>
      <c r="X23" s="7">
        <v>0</v>
      </c>
      <c r="Y23" s="7"/>
      <c r="Z23" s="13">
        <f t="shared" si="0"/>
        <v>9.5</v>
      </c>
      <c r="AA23" s="4">
        <f t="shared" si="1"/>
        <v>1</v>
      </c>
      <c r="AB23" s="4">
        <f t="shared" si="2"/>
        <v>0</v>
      </c>
      <c r="AC23" s="4">
        <f t="shared" si="3"/>
        <v>0</v>
      </c>
      <c r="AD23" s="4">
        <f t="shared" si="4"/>
        <v>7</v>
      </c>
      <c r="AE23" s="17">
        <f t="shared" si="5"/>
        <v>7</v>
      </c>
    </row>
    <row r="24" spans="1:31" ht="15.75">
      <c r="A24" s="3">
        <v>23</v>
      </c>
      <c r="B24" s="3">
        <v>23</v>
      </c>
      <c r="C24" s="5" t="s">
        <v>9</v>
      </c>
      <c r="D24" s="7">
        <v>0.5</v>
      </c>
      <c r="E24" s="7">
        <v>0.5</v>
      </c>
      <c r="F24" s="7">
        <v>0.5</v>
      </c>
      <c r="G24" s="7">
        <v>0.5</v>
      </c>
      <c r="H24" s="7">
        <v>0.5</v>
      </c>
      <c r="I24" s="7">
        <v>0</v>
      </c>
      <c r="J24" s="7">
        <v>0.5</v>
      </c>
      <c r="K24" s="7">
        <v>0.5</v>
      </c>
      <c r="L24" s="7">
        <v>0.5</v>
      </c>
      <c r="M24" s="7">
        <v>0.5</v>
      </c>
      <c r="N24" s="7">
        <v>0.5</v>
      </c>
      <c r="O24" s="7">
        <v>0.5</v>
      </c>
      <c r="P24" s="7">
        <v>0.5</v>
      </c>
      <c r="Q24" s="7">
        <v>0.5</v>
      </c>
      <c r="R24" s="7">
        <v>0.5</v>
      </c>
      <c r="S24" s="7">
        <v>0</v>
      </c>
      <c r="T24" s="7">
        <v>0.5</v>
      </c>
      <c r="U24" s="7">
        <v>0</v>
      </c>
      <c r="V24" s="7">
        <v>0.5</v>
      </c>
      <c r="W24" s="7">
        <v>0</v>
      </c>
      <c r="X24" s="7">
        <v>0.5</v>
      </c>
      <c r="Y24" s="7"/>
      <c r="Z24" s="13">
        <f t="shared" si="0"/>
        <v>8.5</v>
      </c>
      <c r="AA24" s="4">
        <f t="shared" si="1"/>
        <v>0</v>
      </c>
      <c r="AB24" s="4">
        <f t="shared" si="2"/>
        <v>0</v>
      </c>
      <c r="AC24" s="4">
        <f t="shared" si="3"/>
        <v>0</v>
      </c>
      <c r="AD24" s="4">
        <f t="shared" si="4"/>
        <v>16</v>
      </c>
      <c r="AE24" s="17">
        <f t="shared" si="5"/>
        <v>17</v>
      </c>
    </row>
    <row r="25" spans="1:31" ht="15.75">
      <c r="A25" s="3">
        <v>24</v>
      </c>
      <c r="B25" s="3">
        <v>24</v>
      </c>
      <c r="C25" s="5" t="s">
        <v>1</v>
      </c>
      <c r="D25" s="7">
        <v>0.5</v>
      </c>
      <c r="E25" s="7">
        <v>0.5</v>
      </c>
      <c r="F25" s="7">
        <v>0</v>
      </c>
      <c r="G25" s="7">
        <v>0.5</v>
      </c>
      <c r="H25" s="7">
        <v>0.5</v>
      </c>
      <c r="I25" s="7">
        <v>0</v>
      </c>
      <c r="J25" s="7">
        <v>0.5</v>
      </c>
      <c r="K25" s="7">
        <v>0.5</v>
      </c>
      <c r="L25" s="7">
        <v>0.5</v>
      </c>
      <c r="M25" s="7">
        <v>0.5</v>
      </c>
      <c r="N25" s="7">
        <v>0.5</v>
      </c>
      <c r="O25" s="7">
        <v>0.5</v>
      </c>
      <c r="P25" s="7">
        <v>0.5</v>
      </c>
      <c r="Q25" s="7">
        <v>0.5</v>
      </c>
      <c r="R25" s="7">
        <v>0.5</v>
      </c>
      <c r="S25" s="7">
        <v>0</v>
      </c>
      <c r="T25" s="7">
        <v>0.5</v>
      </c>
      <c r="U25" s="7">
        <v>0</v>
      </c>
      <c r="V25" s="7">
        <v>0.5</v>
      </c>
      <c r="W25" s="7">
        <v>0</v>
      </c>
      <c r="X25" s="7">
        <v>0.5</v>
      </c>
      <c r="Y25" s="7"/>
      <c r="Z25" s="13">
        <f t="shared" si="0"/>
        <v>8</v>
      </c>
      <c r="AA25" s="4">
        <f t="shared" si="1"/>
        <v>0</v>
      </c>
      <c r="AB25" s="4">
        <f t="shared" si="2"/>
        <v>0</v>
      </c>
      <c r="AC25" s="4">
        <f t="shared" si="3"/>
        <v>0</v>
      </c>
      <c r="AD25" s="4">
        <f t="shared" si="4"/>
        <v>15</v>
      </c>
      <c r="AE25" s="17">
        <f t="shared" si="5"/>
        <v>16</v>
      </c>
    </row>
    <row r="26" spans="1:31" ht="15.75">
      <c r="A26" s="3">
        <v>26</v>
      </c>
      <c r="B26" s="3">
        <v>25</v>
      </c>
      <c r="C26" s="5" t="s">
        <v>17</v>
      </c>
      <c r="D26" s="7">
        <v>0.5</v>
      </c>
      <c r="E26" s="7">
        <v>0.5</v>
      </c>
      <c r="F26" s="7">
        <v>0</v>
      </c>
      <c r="G26" s="7">
        <v>0.5</v>
      </c>
      <c r="H26" s="7">
        <v>0.5</v>
      </c>
      <c r="I26" s="7">
        <v>0</v>
      </c>
      <c r="J26" s="7">
        <v>0.5</v>
      </c>
      <c r="K26" s="7">
        <v>0.5</v>
      </c>
      <c r="L26" s="7">
        <v>0.5</v>
      </c>
      <c r="M26" s="7">
        <v>0.5</v>
      </c>
      <c r="N26" s="7">
        <v>0.5</v>
      </c>
      <c r="O26" s="7">
        <v>0.5</v>
      </c>
      <c r="P26" s="7">
        <v>0.5</v>
      </c>
      <c r="Q26" s="7">
        <v>0.5</v>
      </c>
      <c r="R26" s="7">
        <v>0.5</v>
      </c>
      <c r="S26" s="7">
        <v>0</v>
      </c>
      <c r="T26" s="7">
        <v>0.5</v>
      </c>
      <c r="U26" s="7">
        <v>0</v>
      </c>
      <c r="V26" s="7">
        <v>0</v>
      </c>
      <c r="W26" s="7">
        <v>0</v>
      </c>
      <c r="X26" s="7">
        <v>0.5</v>
      </c>
      <c r="Y26" s="7"/>
      <c r="Z26" s="13">
        <f t="shared" si="0"/>
        <v>7.5</v>
      </c>
      <c r="AA26" s="4">
        <f t="shared" si="1"/>
        <v>0</v>
      </c>
      <c r="AB26" s="4">
        <f t="shared" si="2"/>
        <v>0</v>
      </c>
      <c r="AC26" s="4">
        <f t="shared" si="3"/>
        <v>0</v>
      </c>
      <c r="AD26" s="4">
        <f t="shared" si="4"/>
        <v>14</v>
      </c>
      <c r="AE26" s="17">
        <f t="shared" si="5"/>
        <v>15</v>
      </c>
    </row>
    <row r="27" spans="1:31" ht="15.75">
      <c r="A27" s="3">
        <v>25</v>
      </c>
      <c r="B27" s="3">
        <v>26</v>
      </c>
      <c r="C27" s="5" t="s">
        <v>33</v>
      </c>
      <c r="D27" s="7">
        <v>2</v>
      </c>
      <c r="E27" s="7">
        <v>2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2</v>
      </c>
      <c r="N27" s="7">
        <v>0.5</v>
      </c>
      <c r="O27" s="7">
        <v>0</v>
      </c>
      <c r="P27" s="7">
        <v>0.5</v>
      </c>
      <c r="Q27" s="7">
        <v>0.5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/>
      <c r="Z27" s="13">
        <f t="shared" si="0"/>
        <v>7.5</v>
      </c>
      <c r="AA27" s="4">
        <f t="shared" si="1"/>
        <v>0</v>
      </c>
      <c r="AB27" s="4">
        <f t="shared" si="2"/>
        <v>0</v>
      </c>
      <c r="AC27" s="4">
        <f t="shared" si="3"/>
        <v>3</v>
      </c>
      <c r="AD27" s="4">
        <f t="shared" si="4"/>
        <v>5</v>
      </c>
      <c r="AE27" s="17">
        <f t="shared" si="5"/>
        <v>3</v>
      </c>
    </row>
    <row r="28" spans="1:31" ht="15.75">
      <c r="A28" s="3">
        <v>27</v>
      </c>
      <c r="B28" s="3">
        <v>27</v>
      </c>
      <c r="C28" s="5" t="s">
        <v>21</v>
      </c>
      <c r="D28" s="7">
        <v>0</v>
      </c>
      <c r="E28" s="7">
        <v>0</v>
      </c>
      <c r="F28" s="7">
        <v>0</v>
      </c>
      <c r="G28" s="7">
        <v>0.5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6</v>
      </c>
      <c r="X28" s="7">
        <v>0</v>
      </c>
      <c r="Y28" s="7"/>
      <c r="Z28" s="13">
        <f t="shared" si="0"/>
        <v>6.5</v>
      </c>
      <c r="AA28" s="4">
        <f t="shared" si="1"/>
        <v>1</v>
      </c>
      <c r="AB28" s="4">
        <f t="shared" si="2"/>
        <v>0</v>
      </c>
      <c r="AC28" s="4">
        <f t="shared" si="3"/>
        <v>0</v>
      </c>
      <c r="AD28" s="4">
        <f t="shared" si="4"/>
        <v>1</v>
      </c>
      <c r="AE28" s="17">
        <f t="shared" si="5"/>
        <v>1</v>
      </c>
    </row>
    <row r="29" spans="1:31" ht="15.75">
      <c r="A29" s="3">
        <v>28</v>
      </c>
      <c r="B29" s="3">
        <v>28</v>
      </c>
      <c r="C29" s="5" t="s">
        <v>25</v>
      </c>
      <c r="D29" s="7">
        <v>0.5</v>
      </c>
      <c r="E29" s="7">
        <v>0.5</v>
      </c>
      <c r="F29" s="7">
        <v>0</v>
      </c>
      <c r="G29" s="7">
        <v>0.5</v>
      </c>
      <c r="H29" s="7">
        <v>0</v>
      </c>
      <c r="I29" s="7">
        <v>0</v>
      </c>
      <c r="J29" s="7">
        <v>0.5</v>
      </c>
      <c r="K29" s="7">
        <v>0.5</v>
      </c>
      <c r="L29" s="7">
        <v>0.5</v>
      </c>
      <c r="M29" s="7">
        <v>0.5</v>
      </c>
      <c r="N29" s="7">
        <v>0</v>
      </c>
      <c r="O29" s="7">
        <v>0</v>
      </c>
      <c r="P29" s="7">
        <v>0</v>
      </c>
      <c r="Q29" s="7">
        <v>0.5</v>
      </c>
      <c r="R29" s="7">
        <v>0.5</v>
      </c>
      <c r="S29" s="7">
        <v>0.5</v>
      </c>
      <c r="T29" s="7">
        <v>0</v>
      </c>
      <c r="U29" s="7">
        <v>0</v>
      </c>
      <c r="V29" s="7">
        <v>0.5</v>
      </c>
      <c r="W29" s="7">
        <v>0.5</v>
      </c>
      <c r="X29" s="7">
        <v>0</v>
      </c>
      <c r="Y29" s="7"/>
      <c r="Z29" s="13">
        <f t="shared" si="0"/>
        <v>6</v>
      </c>
      <c r="AA29" s="4">
        <f t="shared" si="1"/>
        <v>0</v>
      </c>
      <c r="AB29" s="4">
        <f t="shared" si="2"/>
        <v>0</v>
      </c>
      <c r="AC29" s="4">
        <f t="shared" si="3"/>
        <v>0</v>
      </c>
      <c r="AD29" s="4">
        <f t="shared" si="4"/>
        <v>11</v>
      </c>
      <c r="AE29" s="17">
        <f t="shared" si="5"/>
        <v>12</v>
      </c>
    </row>
    <row r="30" spans="1:31" ht="15.75">
      <c r="A30" s="3">
        <v>29</v>
      </c>
      <c r="B30" s="3">
        <v>29</v>
      </c>
      <c r="C30" s="5" t="s">
        <v>54</v>
      </c>
      <c r="D30" s="7">
        <v>0</v>
      </c>
      <c r="E30" s="7">
        <v>0.5</v>
      </c>
      <c r="F30" s="7">
        <v>0</v>
      </c>
      <c r="G30" s="7">
        <v>0</v>
      </c>
      <c r="H30" s="7">
        <v>0.5</v>
      </c>
      <c r="I30" s="7">
        <v>0</v>
      </c>
      <c r="J30" s="7">
        <v>0.5</v>
      </c>
      <c r="K30" s="7">
        <v>0.5</v>
      </c>
      <c r="L30" s="7">
        <v>0.5</v>
      </c>
      <c r="M30" s="7">
        <v>0</v>
      </c>
      <c r="N30" s="7">
        <v>0</v>
      </c>
      <c r="O30" s="7">
        <v>0.5</v>
      </c>
      <c r="P30" s="7">
        <v>0.5</v>
      </c>
      <c r="Q30" s="7">
        <v>0.5</v>
      </c>
      <c r="R30" s="7">
        <v>0.5</v>
      </c>
      <c r="S30" s="7">
        <v>0</v>
      </c>
      <c r="T30" s="7">
        <v>0.5</v>
      </c>
      <c r="U30" s="7">
        <v>0</v>
      </c>
      <c r="V30" s="7">
        <v>0.5</v>
      </c>
      <c r="W30" s="7">
        <v>0</v>
      </c>
      <c r="X30" s="7">
        <v>0</v>
      </c>
      <c r="Y30" s="7"/>
      <c r="Z30" s="13">
        <f t="shared" si="0"/>
        <v>5.5</v>
      </c>
      <c r="AA30" s="4">
        <f t="shared" si="1"/>
        <v>0</v>
      </c>
      <c r="AB30" s="4">
        <f t="shared" si="2"/>
        <v>0</v>
      </c>
      <c r="AC30" s="4">
        <f t="shared" si="3"/>
        <v>0</v>
      </c>
      <c r="AD30" s="4">
        <f t="shared" si="4"/>
        <v>10</v>
      </c>
      <c r="AE30" s="17">
        <f t="shared" si="5"/>
        <v>11</v>
      </c>
    </row>
    <row r="31" spans="1:31" ht="15.75">
      <c r="A31" s="3">
        <v>32</v>
      </c>
      <c r="B31" s="3">
        <v>30</v>
      </c>
      <c r="C31" s="5" t="s">
        <v>14</v>
      </c>
      <c r="D31" s="7">
        <v>0</v>
      </c>
      <c r="E31" s="7">
        <v>0.5</v>
      </c>
      <c r="F31" s="7">
        <v>0</v>
      </c>
      <c r="G31" s="7">
        <v>0</v>
      </c>
      <c r="H31" s="7">
        <v>0.5</v>
      </c>
      <c r="I31" s="7">
        <v>0</v>
      </c>
      <c r="J31" s="7">
        <v>0.5</v>
      </c>
      <c r="K31" s="7">
        <v>0</v>
      </c>
      <c r="L31" s="7">
        <v>0.5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0.5</v>
      </c>
      <c r="S31" s="7">
        <v>0</v>
      </c>
      <c r="T31" s="7">
        <v>0.5</v>
      </c>
      <c r="U31" s="7">
        <v>0</v>
      </c>
      <c r="V31" s="7">
        <v>0.5</v>
      </c>
      <c r="W31" s="7">
        <v>0</v>
      </c>
      <c r="X31" s="7">
        <v>0.5</v>
      </c>
      <c r="Y31" s="7"/>
      <c r="Z31" s="13">
        <f t="shared" si="0"/>
        <v>4</v>
      </c>
      <c r="AA31" s="4">
        <f t="shared" si="1"/>
        <v>0</v>
      </c>
      <c r="AB31" s="4">
        <f t="shared" si="2"/>
        <v>0</v>
      </c>
      <c r="AC31" s="4">
        <f t="shared" si="3"/>
        <v>0</v>
      </c>
      <c r="AD31" s="4">
        <f t="shared" si="4"/>
        <v>7</v>
      </c>
      <c r="AE31" s="17">
        <f>COUNTIF(D31:Y31,0.5)</f>
        <v>8</v>
      </c>
    </row>
    <row r="32" spans="1:31" ht="15.75">
      <c r="A32" s="3">
        <v>30</v>
      </c>
      <c r="B32" s="3">
        <v>31</v>
      </c>
      <c r="C32" s="5" t="s">
        <v>50</v>
      </c>
      <c r="D32" s="7">
        <v>0.5</v>
      </c>
      <c r="E32" s="7">
        <v>0.5</v>
      </c>
      <c r="F32" s="7">
        <v>0.5</v>
      </c>
      <c r="G32" s="7">
        <v>0</v>
      </c>
      <c r="H32" s="7">
        <v>0.5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0.5</v>
      </c>
      <c r="P32" s="7">
        <v>0.5</v>
      </c>
      <c r="Q32" s="7">
        <v>0.5</v>
      </c>
      <c r="R32" s="7">
        <v>0</v>
      </c>
      <c r="S32" s="7">
        <v>0</v>
      </c>
      <c r="T32" s="7">
        <v>0.5</v>
      </c>
      <c r="U32" s="7">
        <v>0</v>
      </c>
      <c r="V32" s="7">
        <v>0</v>
      </c>
      <c r="W32" s="7">
        <v>0</v>
      </c>
      <c r="X32" s="7">
        <v>0</v>
      </c>
      <c r="Y32" s="7"/>
      <c r="Z32" s="13">
        <f t="shared" si="0"/>
        <v>4</v>
      </c>
      <c r="AA32" s="4">
        <f t="shared" si="1"/>
        <v>0</v>
      </c>
      <c r="AB32" s="4">
        <f t="shared" si="2"/>
        <v>0</v>
      </c>
      <c r="AC32" s="4">
        <f t="shared" si="3"/>
        <v>0</v>
      </c>
      <c r="AD32" s="4">
        <f t="shared" si="4"/>
        <v>7</v>
      </c>
      <c r="AE32" s="17">
        <f t="shared" si="5"/>
        <v>8</v>
      </c>
    </row>
    <row r="33" spans="1:31" ht="15.75">
      <c r="A33" s="3">
        <v>31</v>
      </c>
      <c r="B33" s="3">
        <v>32</v>
      </c>
      <c r="C33" s="5" t="s">
        <v>66</v>
      </c>
      <c r="D33" s="7">
        <v>0</v>
      </c>
      <c r="E33" s="7">
        <v>0</v>
      </c>
      <c r="F33" s="7">
        <v>0</v>
      </c>
      <c r="G33" s="7">
        <v>0</v>
      </c>
      <c r="H33" s="7">
        <v>2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2</v>
      </c>
      <c r="X33" s="7">
        <v>0</v>
      </c>
      <c r="Y33" s="7"/>
      <c r="Z33" s="13">
        <f t="shared" si="0"/>
        <v>4</v>
      </c>
      <c r="AA33" s="4">
        <f t="shared" si="1"/>
        <v>0</v>
      </c>
      <c r="AB33" s="4">
        <f t="shared" si="2"/>
        <v>0</v>
      </c>
      <c r="AC33" s="4">
        <f t="shared" si="3"/>
        <v>2</v>
      </c>
      <c r="AD33" s="4">
        <f t="shared" si="4"/>
        <v>1</v>
      </c>
      <c r="AE33" s="17">
        <f t="shared" si="5"/>
        <v>0</v>
      </c>
    </row>
    <row r="34" spans="1:31" ht="15.75">
      <c r="A34" s="3">
        <v>33</v>
      </c>
      <c r="B34" s="3">
        <v>33</v>
      </c>
      <c r="C34" s="5" t="s">
        <v>24</v>
      </c>
      <c r="D34" s="7">
        <v>0.5</v>
      </c>
      <c r="E34" s="7">
        <v>0.5</v>
      </c>
      <c r="F34" s="7">
        <v>0.5</v>
      </c>
      <c r="G34" s="7">
        <v>0</v>
      </c>
      <c r="H34" s="7">
        <v>0.5</v>
      </c>
      <c r="I34" s="7">
        <v>0</v>
      </c>
      <c r="J34" s="7">
        <v>0.5</v>
      </c>
      <c r="K34" s="7">
        <v>0</v>
      </c>
      <c r="L34" s="7">
        <v>0</v>
      </c>
      <c r="M34" s="7">
        <v>0.5</v>
      </c>
      <c r="N34" s="7">
        <v>0</v>
      </c>
      <c r="O34" s="7">
        <v>0</v>
      </c>
      <c r="P34" s="7">
        <v>0</v>
      </c>
      <c r="Q34" s="7">
        <v>0.5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/>
      <c r="Z34" s="13">
        <f t="shared" si="0"/>
        <v>3.5</v>
      </c>
      <c r="AA34" s="4">
        <f t="shared" si="1"/>
        <v>0</v>
      </c>
      <c r="AB34" s="4">
        <f t="shared" si="2"/>
        <v>0</v>
      </c>
      <c r="AC34" s="4">
        <f t="shared" si="3"/>
        <v>0</v>
      </c>
      <c r="AD34" s="4">
        <f t="shared" si="4"/>
        <v>6</v>
      </c>
      <c r="AE34" s="17">
        <f t="shared" si="5"/>
        <v>7</v>
      </c>
    </row>
    <row r="35" spans="1:31" ht="15.75">
      <c r="A35" s="3">
        <v>34</v>
      </c>
      <c r="B35" s="3">
        <v>34</v>
      </c>
      <c r="C35" s="5" t="s">
        <v>28</v>
      </c>
      <c r="D35" s="7">
        <v>0</v>
      </c>
      <c r="E35" s="7">
        <v>0.5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0.5</v>
      </c>
      <c r="N35" s="7">
        <v>0</v>
      </c>
      <c r="O35" s="7">
        <v>0</v>
      </c>
      <c r="P35" s="7">
        <v>0</v>
      </c>
      <c r="Q35" s="7">
        <v>0</v>
      </c>
      <c r="R35" s="7">
        <v>2</v>
      </c>
      <c r="S35" s="7">
        <v>0</v>
      </c>
      <c r="T35" s="7">
        <v>0.5</v>
      </c>
      <c r="U35" s="7">
        <v>0</v>
      </c>
      <c r="V35" s="7">
        <v>0</v>
      </c>
      <c r="W35" s="7">
        <v>0</v>
      </c>
      <c r="X35" s="7">
        <v>0</v>
      </c>
      <c r="Y35" s="7"/>
      <c r="Z35" s="13">
        <f t="shared" si="0"/>
        <v>3.5</v>
      </c>
      <c r="AA35" s="4">
        <f t="shared" si="1"/>
        <v>0</v>
      </c>
      <c r="AB35" s="4">
        <f t="shared" si="2"/>
        <v>0</v>
      </c>
      <c r="AC35" s="4">
        <f t="shared" si="3"/>
        <v>1</v>
      </c>
      <c r="AD35" s="4">
        <f t="shared" si="4"/>
        <v>3</v>
      </c>
      <c r="AE35" s="17">
        <f t="shared" si="5"/>
        <v>3</v>
      </c>
    </row>
    <row r="36" spans="1:31" ht="15.75">
      <c r="A36" s="3">
        <v>35</v>
      </c>
      <c r="B36" s="3">
        <v>35</v>
      </c>
      <c r="C36" s="5" t="s">
        <v>64</v>
      </c>
      <c r="D36" s="7">
        <v>0</v>
      </c>
      <c r="E36" s="7">
        <v>0</v>
      </c>
      <c r="F36" s="7">
        <v>0.5</v>
      </c>
      <c r="G36" s="7">
        <v>0</v>
      </c>
      <c r="H36" s="7">
        <v>0</v>
      </c>
      <c r="I36" s="7">
        <v>0</v>
      </c>
      <c r="J36" s="7">
        <v>0.5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0.5</v>
      </c>
      <c r="R36" s="7">
        <v>0</v>
      </c>
      <c r="S36" s="7">
        <v>0</v>
      </c>
      <c r="T36" s="7">
        <v>0.5</v>
      </c>
      <c r="U36" s="7">
        <v>0</v>
      </c>
      <c r="V36" s="7">
        <v>0</v>
      </c>
      <c r="W36" s="7">
        <v>0</v>
      </c>
      <c r="X36" s="7">
        <v>0</v>
      </c>
      <c r="Y36" s="7"/>
      <c r="Z36" s="13">
        <f t="shared" si="0"/>
        <v>2</v>
      </c>
      <c r="AA36" s="4">
        <f t="shared" si="1"/>
        <v>0</v>
      </c>
      <c r="AB36" s="4">
        <f t="shared" si="2"/>
        <v>0</v>
      </c>
      <c r="AC36" s="4">
        <f t="shared" si="3"/>
        <v>0</v>
      </c>
      <c r="AD36" s="4">
        <f t="shared" si="4"/>
        <v>3</v>
      </c>
      <c r="AE36" s="17">
        <f t="shared" si="5"/>
        <v>4</v>
      </c>
    </row>
    <row r="37" spans="1:31" ht="15.75">
      <c r="A37" s="3">
        <v>36</v>
      </c>
      <c r="B37" s="3">
        <v>36</v>
      </c>
      <c r="C37" s="5" t="s">
        <v>19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2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/>
      <c r="Z37" s="13">
        <f t="shared" si="0"/>
        <v>2</v>
      </c>
      <c r="AA37" s="4">
        <f t="shared" si="1"/>
        <v>0</v>
      </c>
      <c r="AB37" s="4">
        <f t="shared" si="2"/>
        <v>0</v>
      </c>
      <c r="AC37" s="4">
        <f t="shared" si="3"/>
        <v>1</v>
      </c>
      <c r="AD37" s="4">
        <f t="shared" si="4"/>
        <v>0</v>
      </c>
      <c r="AE37" s="17">
        <f t="shared" si="5"/>
        <v>0</v>
      </c>
    </row>
    <row r="38" spans="1:31" ht="15.75">
      <c r="A38" s="3">
        <v>37</v>
      </c>
      <c r="B38" s="3">
        <v>37</v>
      </c>
      <c r="C38" s="5" t="s">
        <v>49</v>
      </c>
      <c r="D38" s="7">
        <v>2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/>
      <c r="Z38" s="13">
        <f t="shared" si="0"/>
        <v>2</v>
      </c>
      <c r="AA38" s="4">
        <f t="shared" si="1"/>
        <v>0</v>
      </c>
      <c r="AB38" s="4">
        <f t="shared" si="2"/>
        <v>0</v>
      </c>
      <c r="AC38" s="4">
        <f t="shared" si="3"/>
        <v>1</v>
      </c>
      <c r="AD38" s="4">
        <f t="shared" si="4"/>
        <v>0</v>
      </c>
      <c r="AE38" s="17">
        <f t="shared" si="5"/>
        <v>0</v>
      </c>
    </row>
    <row r="39" spans="1:31" ht="15.75">
      <c r="A39" s="3">
        <v>38</v>
      </c>
      <c r="B39" s="3">
        <v>38</v>
      </c>
      <c r="C39" s="5" t="s">
        <v>48</v>
      </c>
      <c r="D39" s="7">
        <v>2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/>
      <c r="Z39" s="13">
        <f t="shared" si="0"/>
        <v>2</v>
      </c>
      <c r="AA39" s="4">
        <f t="shared" si="1"/>
        <v>0</v>
      </c>
      <c r="AB39" s="4">
        <f t="shared" si="2"/>
        <v>0</v>
      </c>
      <c r="AC39" s="4">
        <f t="shared" si="3"/>
        <v>1</v>
      </c>
      <c r="AD39" s="4">
        <f t="shared" si="4"/>
        <v>0</v>
      </c>
      <c r="AE39" s="17">
        <f>COUNTIF(D39:Y39,0.5)</f>
        <v>0</v>
      </c>
    </row>
    <row r="40" spans="1:31" ht="15.75">
      <c r="A40" s="3">
        <v>39</v>
      </c>
      <c r="B40" s="3">
        <v>39</v>
      </c>
      <c r="C40" s="5" t="s">
        <v>68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0.5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/>
      <c r="Z40" s="13">
        <f t="shared" si="0"/>
        <v>0.5</v>
      </c>
      <c r="AA40" s="4">
        <f t="shared" si="1"/>
        <v>0</v>
      </c>
      <c r="AB40" s="4">
        <f t="shared" si="2"/>
        <v>0</v>
      </c>
      <c r="AC40" s="4">
        <f t="shared" si="3"/>
        <v>0</v>
      </c>
      <c r="AD40" s="4">
        <f t="shared" si="4"/>
        <v>0</v>
      </c>
      <c r="AE40" s="17">
        <f t="shared" si="5"/>
        <v>1</v>
      </c>
    </row>
    <row r="41" spans="1:30" ht="12.75">
      <c r="A41" s="1"/>
      <c r="B41" s="1"/>
      <c r="C41" s="1"/>
      <c r="D41" s="1">
        <f>COUNTIF(D2:D40,6)+COUNTIF(D2:D40,5.5)+COUNTIF(D2:D40,2)+COUNTIF(D2:D40,4)+COUNTIF(D2:D40,3.5)+COUNTIF(D2:D40,1.5)</f>
        <v>15</v>
      </c>
      <c r="E41" s="1">
        <f>COUNTIF(E2:E40,6)+COUNTIF(E2:E40,5.5)+COUNTIF(E2:E40,2)+COUNTIF(E2:E40,4)+COUNTIF(E2:E40,3.5)+COUNTIF(E2:E40,1.5)</f>
        <v>15</v>
      </c>
      <c r="F41" s="1">
        <f aca="true" t="shared" si="6" ref="F41:X41">COUNTIF(F2:F40,6)+COUNTIF(F2:F40,5.5)+COUNTIF(F2:F40,2)+COUNTIF(F2:F40,4)+COUNTIF(F2:F40,3.5)+COUNTIF(F2:F40,1.5)++COUNTIF(F2:F40,1)</f>
        <v>13</v>
      </c>
      <c r="G41" s="1">
        <f t="shared" si="6"/>
        <v>12</v>
      </c>
      <c r="H41" s="1">
        <f t="shared" si="6"/>
        <v>14</v>
      </c>
      <c r="I41" s="1">
        <f t="shared" si="6"/>
        <v>14</v>
      </c>
      <c r="J41" s="1">
        <f t="shared" si="6"/>
        <v>15</v>
      </c>
      <c r="K41" s="1">
        <f t="shared" si="6"/>
        <v>12</v>
      </c>
      <c r="L41" s="1">
        <f t="shared" si="6"/>
        <v>14</v>
      </c>
      <c r="M41" s="1">
        <f t="shared" si="6"/>
        <v>12</v>
      </c>
      <c r="N41" s="1">
        <f t="shared" si="6"/>
        <v>13</v>
      </c>
      <c r="O41" s="1">
        <f t="shared" si="6"/>
        <v>12</v>
      </c>
      <c r="P41" s="1">
        <f t="shared" si="6"/>
        <v>14</v>
      </c>
      <c r="Q41" s="1">
        <f t="shared" si="6"/>
        <v>14</v>
      </c>
      <c r="R41" s="1">
        <f t="shared" si="6"/>
        <v>15</v>
      </c>
      <c r="S41" s="1">
        <f t="shared" si="6"/>
        <v>12</v>
      </c>
      <c r="T41" s="1">
        <f t="shared" si="6"/>
        <v>11</v>
      </c>
      <c r="U41" s="1">
        <f t="shared" si="6"/>
        <v>11</v>
      </c>
      <c r="V41" s="1">
        <f t="shared" si="6"/>
        <v>7</v>
      </c>
      <c r="W41" s="1">
        <f t="shared" si="6"/>
        <v>14</v>
      </c>
      <c r="X41" s="1">
        <f t="shared" si="6"/>
        <v>13</v>
      </c>
      <c r="Y41" s="1"/>
      <c r="AB41" s="1"/>
      <c r="AC41" s="1"/>
      <c r="AD41" s="1"/>
    </row>
    <row r="42" spans="1:30" ht="12.75">
      <c r="A42" s="1"/>
      <c r="B42" s="1"/>
      <c r="C42" s="1"/>
      <c r="D42" s="1">
        <f aca="true" t="shared" si="7" ref="D42:W42">COUNTIF(D2:D40,0.5)</f>
        <v>8</v>
      </c>
      <c r="E42" s="1">
        <f t="shared" si="7"/>
        <v>11</v>
      </c>
      <c r="F42" s="1">
        <f t="shared" si="7"/>
        <v>4</v>
      </c>
      <c r="G42" s="1">
        <f t="shared" si="7"/>
        <v>6</v>
      </c>
      <c r="H42" s="1">
        <f t="shared" si="7"/>
        <v>9</v>
      </c>
      <c r="I42" s="1">
        <f t="shared" si="7"/>
        <v>0</v>
      </c>
      <c r="J42" s="1">
        <f t="shared" si="7"/>
        <v>11</v>
      </c>
      <c r="K42" s="1">
        <f t="shared" si="7"/>
        <v>7</v>
      </c>
      <c r="L42" s="1">
        <f t="shared" si="7"/>
        <v>8</v>
      </c>
      <c r="M42" s="1">
        <f t="shared" si="7"/>
        <v>9</v>
      </c>
      <c r="N42" s="1">
        <f t="shared" si="7"/>
        <v>6</v>
      </c>
      <c r="O42" s="1">
        <f t="shared" si="7"/>
        <v>8</v>
      </c>
      <c r="P42" s="1">
        <f t="shared" si="7"/>
        <v>9</v>
      </c>
      <c r="Q42" s="1">
        <f t="shared" si="7"/>
        <v>14</v>
      </c>
      <c r="R42" s="1">
        <f t="shared" si="7"/>
        <v>9</v>
      </c>
      <c r="S42" s="1">
        <f t="shared" si="7"/>
        <v>1</v>
      </c>
      <c r="T42" s="1">
        <f t="shared" si="7"/>
        <v>9</v>
      </c>
      <c r="U42" s="1">
        <f t="shared" si="7"/>
        <v>1</v>
      </c>
      <c r="V42" s="1">
        <f t="shared" si="7"/>
        <v>7</v>
      </c>
      <c r="W42" s="1">
        <f t="shared" si="7"/>
        <v>1</v>
      </c>
      <c r="X42" s="1">
        <f>COUNTIF(X2:X40,0.5)</f>
        <v>6</v>
      </c>
      <c r="Y42" s="1"/>
      <c r="AB42" s="1"/>
      <c r="AC42" s="1"/>
      <c r="AD42" s="1"/>
    </row>
    <row r="43" spans="1:30" ht="12.75">
      <c r="A43" s="1"/>
      <c r="B43" s="1"/>
      <c r="C43" s="1"/>
      <c r="D43" s="1">
        <f aca="true" t="shared" si="8" ref="D43:X43">+D42+D41</f>
        <v>23</v>
      </c>
      <c r="E43" s="1">
        <f t="shared" si="8"/>
        <v>26</v>
      </c>
      <c r="F43" s="1">
        <f t="shared" si="8"/>
        <v>17</v>
      </c>
      <c r="G43" s="1">
        <f t="shared" si="8"/>
        <v>18</v>
      </c>
      <c r="H43" s="1">
        <f t="shared" si="8"/>
        <v>23</v>
      </c>
      <c r="I43" s="1">
        <f t="shared" si="8"/>
        <v>14</v>
      </c>
      <c r="J43" s="1">
        <f t="shared" si="8"/>
        <v>26</v>
      </c>
      <c r="K43" s="1">
        <f t="shared" si="8"/>
        <v>19</v>
      </c>
      <c r="L43" s="1">
        <f t="shared" si="8"/>
        <v>22</v>
      </c>
      <c r="M43" s="1">
        <f t="shared" si="8"/>
        <v>21</v>
      </c>
      <c r="N43" s="1">
        <f t="shared" si="8"/>
        <v>19</v>
      </c>
      <c r="O43" s="1">
        <f t="shared" si="8"/>
        <v>20</v>
      </c>
      <c r="P43" s="1">
        <f t="shared" si="8"/>
        <v>23</v>
      </c>
      <c r="Q43" s="1">
        <f t="shared" si="8"/>
        <v>28</v>
      </c>
      <c r="R43" s="1">
        <f t="shared" si="8"/>
        <v>24</v>
      </c>
      <c r="S43" s="1">
        <f t="shared" si="8"/>
        <v>13</v>
      </c>
      <c r="T43" s="1">
        <f t="shared" si="8"/>
        <v>20</v>
      </c>
      <c r="U43" s="1">
        <f t="shared" si="8"/>
        <v>12</v>
      </c>
      <c r="V43" s="1">
        <f t="shared" si="8"/>
        <v>14</v>
      </c>
      <c r="W43" s="1">
        <f t="shared" si="8"/>
        <v>15</v>
      </c>
      <c r="X43" s="1">
        <f t="shared" si="8"/>
        <v>19</v>
      </c>
      <c r="Y43" s="1"/>
      <c r="AB43" s="1"/>
      <c r="AC43" s="1"/>
      <c r="AD43" s="1"/>
    </row>
    <row r="44" spans="1:3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AB44" s="1"/>
      <c r="AC44" s="1"/>
      <c r="AD44" s="1"/>
    </row>
    <row r="45" ht="12.75">
      <c r="C45" s="14"/>
    </row>
    <row r="46" ht="12.75">
      <c r="C46" s="15"/>
    </row>
  </sheetData>
  <sheetProtection/>
  <conditionalFormatting sqref="B2:B40">
    <cfRule type="cellIs" priority="3" dxfId="1" operator="greaterThan" stopIfTrue="1">
      <formula>$A2</formula>
    </cfRule>
    <cfRule type="cellIs" priority="4" dxfId="0" operator="lessThan" stopIfTrue="1">
      <formula>$A2</formula>
    </cfRule>
  </conditionalFormatting>
  <conditionalFormatting sqref="A2:A40">
    <cfRule type="cellIs" priority="1" dxfId="1" operator="greaterThan" stopIfTrue="1">
      <formula>$A2</formula>
    </cfRule>
    <cfRule type="cellIs" priority="2" dxfId="0" operator="lessThan" stopIfTrue="1">
      <formula>$A2</formula>
    </cfRule>
  </conditionalFormatting>
  <printOptions/>
  <pageMargins left="0.2755905511811024" right="0.1968503937007874" top="0.4330708661417323" bottom="0.5905511811023623" header="0.1968503937007874" footer="0.5118110236220472"/>
  <pageSetup fitToHeight="1" fitToWidth="1" horizontalDpi="300" verticalDpi="300" orientation="portrait" paperSize="9" scale="90" r:id="rId1"/>
  <headerFooter alignWithMargins="0">
    <oddHeader>&amp;C&amp;14SAISON 2008-2009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Medsoc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Buerman Christophe</dc:creator>
  <cp:keywords/>
  <dc:description/>
  <cp:lastModifiedBy>Buerman Christophe</cp:lastModifiedBy>
  <cp:lastPrinted>2013-05-28T15:01:44Z</cp:lastPrinted>
  <dcterms:created xsi:type="dcterms:W3CDTF">2004-09-16T11:05:06Z</dcterms:created>
  <dcterms:modified xsi:type="dcterms:W3CDTF">2013-05-31T09:11:19Z</dcterms:modified>
  <cp:category/>
  <cp:version/>
  <cp:contentType/>
  <cp:contentStatus/>
</cp:coreProperties>
</file>